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3D87DE98-1CF9-438D-9FF5-5C6B3332A215}" xr6:coauthVersionLast="47" xr6:coauthVersionMax="47" xr10:uidLastSave="{00000000-0000-0000-0000-000000000000}"/>
  <bookViews>
    <workbookView xWindow="-120" yWindow="-120" windowWidth="20730" windowHeight="11040" xr2:uid="{52B326A0-48B8-4F12-9569-6DE73A8648F4}"/>
  </bookViews>
  <sheets>
    <sheet name="มค67" sheetId="1" r:id="rId1"/>
  </sheets>
  <externalReferences>
    <externalReference r:id="rId2"/>
  </externalReferences>
  <definedNames>
    <definedName name="_xlnm.Print_Area" localSheetId="0">มค67!$A$1:$M$196</definedName>
    <definedName name="_xlnm.Print_Titles" localSheetId="0">มค67!$3:$4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6" i="1" l="1"/>
  <c r="L195" i="1"/>
  <c r="K195" i="1"/>
  <c r="K194" i="1"/>
  <c r="K193" i="1"/>
  <c r="L192" i="1"/>
  <c r="K192" i="1"/>
  <c r="K191" i="1"/>
  <c r="K190" i="1"/>
  <c r="L189" i="1"/>
  <c r="K189" i="1"/>
  <c r="K188" i="1"/>
  <c r="K187" i="1"/>
  <c r="L186" i="1"/>
  <c r="M185" i="1" s="1"/>
  <c r="K186" i="1"/>
  <c r="K185" i="1"/>
  <c r="K184" i="1"/>
  <c r="K183" i="1"/>
  <c r="K182" i="1"/>
  <c r="L183" i="1" s="1"/>
  <c r="M182" i="1" s="1"/>
  <c r="K181" i="1"/>
  <c r="K180" i="1"/>
  <c r="K179" i="1"/>
  <c r="L180" i="1" s="1"/>
  <c r="K178" i="1"/>
  <c r="K177" i="1"/>
  <c r="K176" i="1"/>
  <c r="L177" i="1" s="1"/>
  <c r="M176" i="1" s="1"/>
  <c r="K175" i="1"/>
  <c r="K174" i="1"/>
  <c r="L174" i="1" s="1"/>
  <c r="K173" i="1"/>
  <c r="K172" i="1"/>
  <c r="K171" i="1"/>
  <c r="L171" i="1" s="1"/>
  <c r="K170" i="1"/>
  <c r="K169" i="1"/>
  <c r="L168" i="1"/>
  <c r="K168" i="1"/>
  <c r="K167" i="1"/>
  <c r="K166" i="1"/>
  <c r="L165" i="1"/>
  <c r="M164" i="1" s="1"/>
  <c r="K165" i="1"/>
  <c r="K164" i="1"/>
  <c r="K163" i="1"/>
  <c r="K162" i="1"/>
  <c r="K161" i="1"/>
  <c r="L162" i="1" s="1"/>
  <c r="K160" i="1"/>
  <c r="K159" i="1"/>
  <c r="K158" i="1"/>
  <c r="L159" i="1" s="1"/>
  <c r="K157" i="1"/>
  <c r="K156" i="1"/>
  <c r="K155" i="1"/>
  <c r="L156" i="1" s="1"/>
  <c r="M155" i="1" s="1"/>
  <c r="K154" i="1"/>
  <c r="K153" i="1"/>
  <c r="K152" i="1"/>
  <c r="L153" i="1" s="1"/>
  <c r="K151" i="1"/>
  <c r="K150" i="1"/>
  <c r="K149" i="1"/>
  <c r="L150" i="1" s="1"/>
  <c r="K148" i="1"/>
  <c r="K147" i="1"/>
  <c r="L147" i="1" s="1"/>
  <c r="M146" i="1" s="1"/>
  <c r="K146" i="1"/>
  <c r="K145" i="1"/>
  <c r="L144" i="1"/>
  <c r="M143" i="1" s="1"/>
  <c r="K144" i="1"/>
  <c r="K143" i="1"/>
  <c r="K142" i="1"/>
  <c r="K141" i="1"/>
  <c r="K140" i="1"/>
  <c r="L141" i="1" s="1"/>
  <c r="M140" i="1" s="1"/>
  <c r="K139" i="1"/>
  <c r="K138" i="1"/>
  <c r="K137" i="1"/>
  <c r="L138" i="1" s="1"/>
  <c r="M137" i="1" s="1"/>
  <c r="K136" i="1"/>
  <c r="K135" i="1"/>
  <c r="L135" i="1" s="1"/>
  <c r="M134" i="1" s="1"/>
  <c r="K134" i="1"/>
  <c r="K133" i="1"/>
  <c r="L132" i="1"/>
  <c r="M131" i="1" s="1"/>
  <c r="K132" i="1"/>
  <c r="K131" i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K121" i="1"/>
  <c r="K120" i="1"/>
  <c r="K119" i="1"/>
  <c r="L120" i="1" s="1"/>
  <c r="K118" i="1"/>
  <c r="K117" i="1"/>
  <c r="K116" i="1"/>
  <c r="L117" i="1" s="1"/>
  <c r="M116" i="1" s="1"/>
  <c r="K115" i="1"/>
  <c r="K114" i="1"/>
  <c r="L114" i="1" s="1"/>
  <c r="K113" i="1"/>
  <c r="K112" i="1"/>
  <c r="K111" i="1"/>
  <c r="L111" i="1" s="1"/>
  <c r="K110" i="1"/>
  <c r="K109" i="1"/>
  <c r="L108" i="1"/>
  <c r="K108" i="1"/>
  <c r="K107" i="1"/>
  <c r="K106" i="1"/>
  <c r="L105" i="1"/>
  <c r="K105" i="1"/>
  <c r="K104" i="1"/>
  <c r="K103" i="1"/>
  <c r="L102" i="1"/>
  <c r="M101" i="1" s="1"/>
  <c r="K102" i="1"/>
  <c r="K101" i="1"/>
  <c r="K100" i="1"/>
  <c r="K99" i="1"/>
  <c r="K98" i="1"/>
  <c r="L99" i="1" s="1"/>
  <c r="K97" i="1"/>
  <c r="K96" i="1"/>
  <c r="K95" i="1"/>
  <c r="L96" i="1" s="1"/>
  <c r="M95" i="1" s="1"/>
  <c r="K94" i="1"/>
  <c r="K93" i="1"/>
  <c r="K92" i="1"/>
  <c r="L93" i="1" s="1"/>
  <c r="K91" i="1"/>
  <c r="K90" i="1"/>
  <c r="K89" i="1"/>
  <c r="L90" i="1" s="1"/>
  <c r="K88" i="1"/>
  <c r="K87" i="1"/>
  <c r="L87" i="1" s="1"/>
  <c r="K86" i="1"/>
  <c r="K85" i="1"/>
  <c r="K84" i="1"/>
  <c r="L84" i="1" s="1"/>
  <c r="K83" i="1"/>
  <c r="K82" i="1"/>
  <c r="K81" i="1"/>
  <c r="L81" i="1" s="1"/>
  <c r="K80" i="1"/>
  <c r="K79" i="1"/>
  <c r="L78" i="1"/>
  <c r="K78" i="1"/>
  <c r="K77" i="1"/>
  <c r="K76" i="1"/>
  <c r="L75" i="1"/>
  <c r="K75" i="1"/>
  <c r="K74" i="1"/>
  <c r="K73" i="1"/>
  <c r="L72" i="1"/>
  <c r="M71" i="1" s="1"/>
  <c r="K72" i="1"/>
  <c r="K71" i="1"/>
  <c r="K70" i="1"/>
  <c r="K69" i="1"/>
  <c r="K68" i="1"/>
  <c r="L69" i="1" s="1"/>
  <c r="K67" i="1"/>
  <c r="K66" i="1"/>
  <c r="K65" i="1"/>
  <c r="L66" i="1" s="1"/>
  <c r="K64" i="1"/>
  <c r="K63" i="1"/>
  <c r="K62" i="1"/>
  <c r="L63" i="1" s="1"/>
  <c r="K61" i="1"/>
  <c r="K60" i="1"/>
  <c r="K59" i="1"/>
  <c r="L60" i="1" s="1"/>
  <c r="K58" i="1"/>
  <c r="K57" i="1"/>
  <c r="K56" i="1"/>
  <c r="L57" i="1" s="1"/>
  <c r="K55" i="1"/>
  <c r="K54" i="1"/>
  <c r="L54" i="1" s="1"/>
  <c r="K53" i="1"/>
  <c r="K52" i="1"/>
  <c r="K51" i="1"/>
  <c r="L51" i="1" s="1"/>
  <c r="K50" i="1"/>
  <c r="J49" i="1"/>
  <c r="I49" i="1"/>
  <c r="H49" i="1"/>
  <c r="G49" i="1"/>
  <c r="F49" i="1"/>
  <c r="E49" i="1"/>
  <c r="K49" i="1" s="1"/>
  <c r="J48" i="1"/>
  <c r="I48" i="1"/>
  <c r="H48" i="1"/>
  <c r="G48" i="1"/>
  <c r="F48" i="1"/>
  <c r="E48" i="1"/>
  <c r="K48" i="1" s="1"/>
  <c r="J47" i="1"/>
  <c r="I47" i="1"/>
  <c r="H47" i="1"/>
  <c r="G47" i="1"/>
  <c r="F47" i="1"/>
  <c r="E47" i="1"/>
  <c r="K47" i="1" s="1"/>
  <c r="L48" i="1" s="1"/>
  <c r="K46" i="1"/>
  <c r="K45" i="1"/>
  <c r="K44" i="1"/>
  <c r="L45" i="1" s="1"/>
  <c r="M44" i="1" s="1"/>
  <c r="K43" i="1"/>
  <c r="K42" i="1"/>
  <c r="L42" i="1" s="1"/>
  <c r="M41" i="1" s="1"/>
  <c r="K41" i="1"/>
  <c r="K40" i="1"/>
  <c r="L39" i="1"/>
  <c r="K39" i="1"/>
  <c r="K38" i="1"/>
  <c r="K37" i="1"/>
  <c r="L36" i="1"/>
  <c r="M35" i="1" s="1"/>
  <c r="K36" i="1"/>
  <c r="K35" i="1"/>
  <c r="K34" i="1"/>
  <c r="L33" i="1" s="1"/>
  <c r="K33" i="1"/>
  <c r="K32" i="1"/>
  <c r="K31" i="1"/>
  <c r="L30" i="1" s="1"/>
  <c r="K30" i="1"/>
  <c r="K29" i="1"/>
  <c r="K28" i="1"/>
  <c r="K27" i="1"/>
  <c r="K26" i="1"/>
  <c r="L27" i="1" s="1"/>
  <c r="K25" i="1"/>
  <c r="K24" i="1"/>
  <c r="K23" i="1"/>
  <c r="L24" i="1" s="1"/>
  <c r="K22" i="1"/>
  <c r="K21" i="1"/>
  <c r="K20" i="1"/>
  <c r="L21" i="1" s="1"/>
  <c r="M20" i="1" s="1"/>
  <c r="K19" i="1"/>
  <c r="K18" i="1"/>
  <c r="L18" i="1" s="1"/>
  <c r="M17" i="1" s="1"/>
  <c r="K17" i="1"/>
  <c r="K16" i="1"/>
  <c r="L15" i="1"/>
  <c r="K15" i="1"/>
  <c r="K14" i="1"/>
  <c r="K13" i="1"/>
  <c r="L12" i="1"/>
  <c r="M11" i="1" s="1"/>
  <c r="K12" i="1"/>
  <c r="K11" i="1"/>
  <c r="K10" i="1"/>
  <c r="L9" i="1" s="1"/>
  <c r="K9" i="1"/>
  <c r="K8" i="1"/>
  <c r="K7" i="1"/>
  <c r="K6" i="1"/>
  <c r="K5" i="1"/>
  <c r="L6" i="1" s="1"/>
  <c r="M80" i="1" l="1"/>
  <c r="M89" i="1"/>
  <c r="M122" i="1"/>
  <c r="M26" i="1"/>
  <c r="M65" i="1"/>
  <c r="M110" i="1"/>
  <c r="M149" i="1"/>
  <c r="M170" i="1"/>
  <c r="M47" i="1"/>
  <c r="M56" i="1"/>
  <c r="M5" i="1"/>
</calcChain>
</file>

<file path=xl/sharedStrings.xml><?xml version="1.0" encoding="utf-8"?>
<sst xmlns="http://schemas.openxmlformats.org/spreadsheetml/2006/main" count="369" uniqueCount="158">
  <si>
    <t>ปริมาณจราจรบริเวณทางแยกในเขตกรุงเทพมหานคร ประจำเดือนมกราคม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</si>
  <si>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</si>
  <si>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</si>
  <si>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</si>
  <si>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</si>
  <si>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</si>
  <si>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</si>
  <si>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</si>
  <si>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</si>
  <si>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</si>
  <si>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</si>
  <si>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</si>
  <si>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</si>
  <si>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</si>
  <si>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</si>
  <si>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</si>
  <si>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</si>
  <si>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เชื่อมสัมพันธ์</t>
  </si>
  <si>
    <t>เร่งด่วนเช้า (7.00 - 9.00 น.)</t>
  </si>
  <si>
    <t>13.856358422 100.86302997</t>
  </si>
  <si>
    <t>เชื่อมสัมพันธ์ - บุรีภิรมย์</t>
  </si>
  <si>
    <t>นอกเร่งด่วน (9.00 - 17.00 น.)</t>
  </si>
  <si>
    <t>เร่งด่วนเย็น (17.00 - 19.00 น.)</t>
  </si>
  <si>
    <t>บุรีภิรมย์</t>
  </si>
  <si>
    <t>หน้าโรงเรียนพรหมราษฎร์รังสรรค์</t>
  </si>
  <si>
    <t>รางโพธิ์</t>
  </si>
  <si>
    <t>13.64164734793649  100.39534125672562</t>
  </si>
  <si>
    <t>พรหมราษฎร์</t>
  </si>
  <si>
    <t>หน้าวิทยาลัยเทคโนโลยีฐานเทคโนโลยี</t>
  </si>
  <si>
    <t>พรมแดน</t>
  </si>
  <si>
    <t>13.622712 100.376468</t>
  </si>
  <si>
    <t>ผลาสินธุ์ - ทางเข้าออกแฟลต  ทบ.ส่วนกลางบางเขน</t>
  </si>
  <si>
    <t>ทางเข้าออกแฟลต ทบ.ส่วนกลางบางเขน</t>
  </si>
  <si>
    <t>13.845445899 100.5937301801</t>
  </si>
  <si>
    <t>ผลาสินธุ์</t>
  </si>
  <si>
    <t>เจริญนคร</t>
  </si>
  <si>
    <t>13.730069603, 100.50863289</t>
  </si>
  <si>
    <t>คลองสาน</t>
  </si>
  <si>
    <t>สมเด็จเจ้าพระยา</t>
  </si>
  <si>
    <t>ลาดหญ้า</t>
  </si>
  <si>
    <t>นวลจันทร์</t>
  </si>
  <si>
    <t>13.8196538887  100.6440908086</t>
  </si>
  <si>
    <t>นวลจันทร์ - คลองลำเจียก</t>
  </si>
  <si>
    <t>คลองลำเจียก</t>
  </si>
  <si>
    <t>อ่อนนุช 17 แยก 18</t>
  </si>
  <si>
    <t>อ่อนนุช 17</t>
  </si>
  <si>
    <t>13.723989071846843  100.61545233270506</t>
  </si>
  <si>
    <t>จุดกลับรถศรีนครินทร์หน้าเต็นท์รถเอพี</t>
  </si>
  <si>
    <t>ศรีนครินทร์</t>
  </si>
  <si>
    <t>13.706930283371058, 100.64508696920133</t>
  </si>
  <si>
    <t>ทางเข้าตลาดเทิดไท</t>
  </si>
  <si>
    <t>13.697815204 100.851253936</t>
  </si>
  <si>
    <t>วัดราชโกษา</t>
  </si>
  <si>
    <t>ขุมทองลำต้อยติ่ง</t>
  </si>
  <si>
    <t>หลวงแพ่ง</t>
  </si>
  <si>
    <t>จรัญสนิทวงศ์</t>
  </si>
  <si>
    <t>13.763886, 100.473897</t>
  </si>
  <si>
    <t>บางขุนนนท์</t>
  </si>
  <si>
    <t>จรัญสนิทวงศ์ 32</t>
  </si>
  <si>
    <t>กำแพงเพชร 2</t>
  </si>
  <si>
    <t>13.8093886619  100.5481874735</t>
  </si>
  <si>
    <t>หมอชิต 2</t>
  </si>
  <si>
    <t>กำแพงเพชร 6</t>
  </si>
  <si>
    <t>กาญจนาภิเษก</t>
  </si>
  <si>
    <t>13.710396086133835, 100.40359371544477</t>
  </si>
  <si>
    <t>เพชรเกษม - เพชรเกษม 86</t>
  </si>
  <si>
    <t>เพชรเกษม 86</t>
  </si>
  <si>
    <t>เพชรเกษม</t>
  </si>
  <si>
    <t>ตรีเพชร</t>
  </si>
  <si>
    <t>13.747139, 100.499747</t>
  </si>
  <si>
    <t>เฉลิมกรุง</t>
  </si>
  <si>
    <t>ตีทอง</t>
  </si>
  <si>
    <t>เจริญกรุง</t>
  </si>
  <si>
    <t>อัษฎางค์</t>
  </si>
  <si>
    <t>13.751301109, 100.496386005</t>
  </si>
  <si>
    <t>สะพานช้างโรงสี</t>
  </si>
  <si>
    <t>บำรุงเมือง</t>
  </si>
  <si>
    <t>13.8846085102, 100.580908573</t>
  </si>
  <si>
    <t>หลักสี่</t>
  </si>
  <si>
    <t>แจ้งวัฒนะ</t>
  </si>
  <si>
    <t>วัชรพล (SB)</t>
  </si>
  <si>
    <t>13.858880487521912  100.64706217329437</t>
  </si>
  <si>
    <t>วัชรพล - รามอินทรา 65</t>
  </si>
  <si>
    <t>วัชรพล (EB)</t>
  </si>
  <si>
    <t>รามอินทรา 65</t>
  </si>
  <si>
    <t>หทัยราษฎร์</t>
  </si>
  <si>
    <t>13.896795596413403  100.7220145514893</t>
  </si>
  <si>
    <t>ไทยรามัญ - หทัยราษฎร์</t>
  </si>
  <si>
    <t>ไทยรามัญ</t>
  </si>
  <si>
    <t>13.875189144276487  100.72241797278554</t>
  </si>
  <si>
    <t>หทัยราษฎร์ - หทัยราษฎร์ 22</t>
  </si>
  <si>
    <t>หทัยราษฎร์  22</t>
  </si>
  <si>
    <t>ประชาธิปไตย</t>
  </si>
  <si>
    <t>13.766315  100.5066277</t>
  </si>
  <si>
    <t>ประชาเกษม</t>
  </si>
  <si>
    <t>นครราชสีมา</t>
  </si>
  <si>
    <t>กรุงเกษม</t>
  </si>
  <si>
    <t>หน้าหมู่บ้านนันทวัน 5 (ซ.เลียบวารี 11)</t>
  </si>
  <si>
    <t>เลียบวารี</t>
  </si>
  <si>
    <t>13.855380, 100.847079</t>
  </si>
  <si>
    <t>หน้าหมู่บ้านอมรทรัพย์ 1(ซ.เลียบวารี 25)</t>
  </si>
  <si>
    <t>13.85471077, 100.83938597</t>
  </si>
  <si>
    <t>หน้าหมู่บ้านนันทวัน 10(ซ.เลียบวารี 37)</t>
  </si>
  <si>
    <t>13.85425256, 100.83434292</t>
  </si>
  <si>
    <t>หน้าหมู่บ้านฉัตรหลวง(ราษฎร์อุทิศ 54)</t>
  </si>
  <si>
    <t>13.840227307, 100.786248600</t>
  </si>
  <si>
    <t>ปากซอยราษฎร์พัฒนา</t>
  </si>
  <si>
    <t>ราษฎร์อุทิศ</t>
  </si>
  <si>
    <t>13.8380091, 100.7819894</t>
  </si>
  <si>
    <t>หน้า รร.พิทยาลงกรณ์พิทยาคม</t>
  </si>
  <si>
    <t>เลียบคลองพิทยาลงกรณ์</t>
  </si>
  <si>
    <t>13.526087185979407  100.41877291805302</t>
  </si>
  <si>
    <t>บางขุนเทียนชายทะเล - เลียบคลองพิทยาลงกรณ์</t>
  </si>
  <si>
    <t>บางขุนเทียนชายทะเล</t>
  </si>
  <si>
    <t>13.528263155005186  100.42248322774057</t>
  </si>
  <si>
    <t>ทางเข้าออกขนส่งเอกมัย</t>
  </si>
  <si>
    <t>13.7201071  100.58446437</t>
  </si>
  <si>
    <t>เอกมัยใต้</t>
  </si>
  <si>
    <t>เอกมัย</t>
  </si>
  <si>
    <t>สุขุมวิท</t>
  </si>
  <si>
    <t>สุขุมวิท 42</t>
  </si>
  <si>
    <t>13.719507009004593  100.58501104124</t>
  </si>
  <si>
    <t>บางแค</t>
  </si>
  <si>
    <t>ราชบพิธ - ตีทอง</t>
  </si>
  <si>
    <t>ราชบพิธ</t>
  </si>
  <si>
    <t>ปากซอยพระรามที่ 6 ซอย 15</t>
  </si>
  <si>
    <t>พระรามที่ 6</t>
  </si>
  <si>
    <t>เคหะร่มเกล้า 33</t>
  </si>
  <si>
    <t>ตลาดเกรียงไกร</t>
  </si>
  <si>
    <t>เคหะร่มเกล้า (SB)</t>
  </si>
  <si>
    <t>เคหะร่มเกล้า (EB)</t>
  </si>
  <si>
    <t>เคหะร่มเกล้า 31</t>
  </si>
  <si>
    <t>13.762175  100.729328</t>
  </si>
  <si>
    <t>13.750782105, 100.521703647</t>
  </si>
  <si>
    <t>13.749533900720348   100.50018015039164</t>
  </si>
  <si>
    <t>13.711753, 100.420836</t>
  </si>
  <si>
    <t>(3 ม.ค. 67)</t>
  </si>
  <si>
    <t>(4ม.ค. 67)</t>
  </si>
  <si>
    <t>(5 ม.ค. 67)</t>
  </si>
  <si>
    <t>(8 ม.ค. 67)</t>
  </si>
  <si>
    <t>(9 ม.ค. 67)</t>
  </si>
  <si>
    <t>(10 ม.ค. 67)</t>
  </si>
  <si>
    <t>(11 ม.ค. 67)</t>
  </si>
  <si>
    <t>(12 ม.ค. 67)</t>
  </si>
  <si>
    <t>(15 ม.ค. 67)</t>
  </si>
  <si>
    <t>(16 ม.ค. 67)</t>
  </si>
  <si>
    <t>(17 ม.ค. 67)</t>
  </si>
  <si>
    <t>(18 ม.ค. 67)</t>
  </si>
  <si>
    <t>(19 ม.ค. 67)</t>
  </si>
  <si>
    <t>(22 ม.ค. 67)</t>
  </si>
  <si>
    <t>(23 ม.ค. 67)</t>
  </si>
  <si>
    <t>(24 ม.ค. 67)</t>
  </si>
  <si>
    <t>(25 ม.ค. 67)</t>
  </si>
  <si>
    <t>(26 ม.ค. 67)</t>
  </si>
  <si>
    <t>(29 ม.ค. 67)</t>
  </si>
  <si>
    <t>(30 ม.ค. 67)</t>
  </si>
  <si>
    <t>(31 ม.ค. 67)</t>
  </si>
  <si>
    <t>(2 ม.ค.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</si>
</sst>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0"/>
      <name val="TH Sarabun New"/>
      <family val="2"/>
    </font>
    <font>
      <sz val="16"/>
      <name val="TH Sarabun New"/>
      <family val="2"/>
      <charset val="22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sz val="10"/>
      <color rgb="FFFF0000"/>
      <name val="TH Sarabun New"/>
      <family val="2"/>
    </font>
    <font>
      <sz val="13"/>
      <name val="TH Sarabun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1"/>
      <name val="TH Sarabun New"/>
      <family val="2"/>
    </font>
    <font>
      <sz val="10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165" fontId="9" fillId="0" borderId="15" xfId="1" applyNumberFormat="1" applyFont="1" applyBorder="1" applyAlignment="1">
      <alignment vertical="center"/>
    </xf>
    <xf numFmtId="165" fontId="9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165" fontId="9" fillId="0" borderId="18" xfId="1" applyNumberFormat="1" applyFont="1" applyBorder="1" applyAlignment="1">
      <alignment vertical="center"/>
    </xf>
    <xf numFmtId="165" fontId="9" fillId="0" borderId="18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7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165" fontId="10" fillId="0" borderId="19" xfId="1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13" fillId="0" borderId="0" xfId="0" applyFont="1"/>
    <xf numFmtId="165" fontId="9" fillId="0" borderId="22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7" xfId="2" applyFont="1" applyBorder="1" applyAlignment="1">
      <alignment vertical="center"/>
    </xf>
    <xf numFmtId="165" fontId="9" fillId="0" borderId="15" xfId="4" applyNumberFormat="1" applyFont="1" applyBorder="1" applyAlignment="1">
      <alignment vertical="center"/>
    </xf>
    <xf numFmtId="165" fontId="9" fillId="0" borderId="14" xfId="4" applyNumberFormat="1" applyFont="1" applyBorder="1" applyAlignment="1">
      <alignment vertical="center"/>
    </xf>
    <xf numFmtId="165" fontId="10" fillId="0" borderId="16" xfId="4" applyNumberFormat="1" applyFont="1" applyBorder="1" applyAlignment="1">
      <alignment vertical="center"/>
    </xf>
    <xf numFmtId="165" fontId="9" fillId="0" borderId="18" xfId="4" applyNumberFormat="1" applyFont="1" applyBorder="1" applyAlignment="1">
      <alignment vertical="center"/>
    </xf>
    <xf numFmtId="165" fontId="9" fillId="0" borderId="17" xfId="4" applyNumberFormat="1" applyFont="1" applyBorder="1" applyAlignment="1">
      <alignment vertical="center"/>
    </xf>
    <xf numFmtId="165" fontId="9" fillId="0" borderId="19" xfId="4" applyNumberFormat="1" applyFont="1" applyBorder="1" applyAlignment="1">
      <alignment vertical="center"/>
    </xf>
    <xf numFmtId="165" fontId="9" fillId="0" borderId="23" xfId="4" applyNumberFormat="1" applyFont="1" applyBorder="1" applyAlignment="1">
      <alignment vertical="center"/>
    </xf>
    <xf numFmtId="165" fontId="9" fillId="0" borderId="21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165" fontId="9" fillId="0" borderId="16" xfId="4" applyNumberFormat="1" applyFont="1" applyBorder="1" applyAlignment="1">
      <alignment vertical="center"/>
    </xf>
    <xf numFmtId="0" fontId="9" fillId="0" borderId="17" xfId="2" applyFont="1" applyBorder="1" applyAlignment="1">
      <alignment horizontal="center" vertical="center" wrapText="1"/>
    </xf>
    <xf numFmtId="0" fontId="3" fillId="0" borderId="14" xfId="0" applyFont="1" applyBorder="1"/>
    <xf numFmtId="165" fontId="9" fillId="0" borderId="22" xfId="4" applyNumberFormat="1" applyFont="1" applyBorder="1" applyAlignment="1">
      <alignment vertical="center"/>
    </xf>
    <xf numFmtId="0" fontId="15" fillId="0" borderId="17" xfId="2" applyFont="1" applyBorder="1" applyAlignment="1">
      <alignment horizontal="center" vertical="center" wrapText="1"/>
    </xf>
    <xf numFmtId="0" fontId="9" fillId="0" borderId="17" xfId="2" applyFont="1" applyBorder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11" fillId="0" borderId="0" xfId="3"/>
    <xf numFmtId="0" fontId="17" fillId="0" borderId="0" xfId="3" applyFont="1" applyAlignment="1">
      <alignment vertical="center"/>
    </xf>
    <xf numFmtId="0" fontId="3" fillId="0" borderId="17" xfId="0" applyFont="1" applyBorder="1"/>
    <xf numFmtId="0" fontId="3" fillId="0" borderId="24" xfId="0" applyFont="1" applyBorder="1"/>
    <xf numFmtId="0" fontId="15" fillId="0" borderId="17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15" fillId="0" borderId="21" xfId="2" applyFont="1" applyBorder="1" applyAlignment="1">
      <alignment horizontal="center" vertical="center" wrapText="1"/>
    </xf>
    <xf numFmtId="0" fontId="12" fillId="0" borderId="0" xfId="5" applyFont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5" fontId="9" fillId="0" borderId="14" xfId="2" applyNumberFormat="1" applyFont="1" applyBorder="1" applyAlignment="1">
      <alignment horizontal="center" vertical="center"/>
    </xf>
    <xf numFmtId="165" fontId="9" fillId="0" borderId="17" xfId="2" applyNumberFormat="1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165" fontId="9" fillId="0" borderId="21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</cellXfs>
  <cellStyles count="10">
    <cellStyle name="Comma" xfId="1" builtinId="3"/>
    <cellStyle name="Comma 2" xfId="4" xr:uid="{A050EBFB-EE05-4928-9F5C-A8E7B8C08320}"/>
    <cellStyle name="Normal" xfId="0" builtinId="0"/>
    <cellStyle name="Normal 2" xfId="7" xr:uid="{8AF24ADB-4DBA-41E6-A52A-92505DBB4876}"/>
    <cellStyle name="Normal 3" xfId="9" xr:uid="{155487F8-5A70-4DCA-A8A1-62360030D08B}"/>
    <cellStyle name="ปกติ 2" xfId="3" xr:uid="{54E6B74A-D9EE-4472-9F0F-E999F596F46B}"/>
    <cellStyle name="ปกติ 2 2" xfId="8" xr:uid="{13F27669-79C8-4230-9853-8817F38728EA}"/>
    <cellStyle name="ปกติ 3" xfId="6" xr:uid="{98612720-474B-4E3B-BB43-C6589D5C4AA4}"/>
    <cellStyle name="ปกติ 5" xfId="5" xr:uid="{4AC77160-8388-49F2-9474-89E08A5EBC6F}"/>
    <cellStyle name="ปกติ_Sheet1" xfId="2" xr:uid="{06BB161B-CB44-4841-B0E0-ECC4846FB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HO\&#3611;&#3619;&#3636;&#3617;&#3634;&#3603;&#3592;&#3619;&#3634;&#3592;&#3619;\2567\&#3617;&#3588;67\&#3623;&#3633;&#3604;&#3619;&#3634;&#3594;&#3650;&#3585;&#3625;&#3634;(730)%2067_1_10_.xlsx" TargetMode="External"/><Relationship Id="rId1" Type="http://schemas.openxmlformats.org/officeDocument/2006/relationships/externalLinkPath" Target="/OHO/&#3611;&#3619;&#3636;&#3617;&#3634;&#3603;&#3592;&#3619;&#3634;&#3592;&#3619;/2567/&#3617;&#3588;67/&#3623;&#3633;&#3604;&#3619;&#3634;&#3594;&#3650;&#3585;&#3625;&#3634;(730)%2067_1_1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volume"/>
      <sheetName val="Queue"/>
      <sheetName val="Report"/>
      <sheetName val="volume_cross"/>
      <sheetName val="report3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97">
          <cell r="B97">
            <v>36</v>
          </cell>
          <cell r="C97">
            <v>43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</row>
        <row r="98">
          <cell r="B98">
            <v>145</v>
          </cell>
          <cell r="C98">
            <v>146</v>
          </cell>
          <cell r="D98">
            <v>0</v>
          </cell>
          <cell r="E98">
            <v>0</v>
          </cell>
          <cell r="F98">
            <v>9</v>
          </cell>
          <cell r="G98">
            <v>0</v>
          </cell>
        </row>
        <row r="99">
          <cell r="B99">
            <v>70</v>
          </cell>
          <cell r="C99">
            <v>52</v>
          </cell>
          <cell r="D99">
            <v>0</v>
          </cell>
          <cell r="E99">
            <v>0</v>
          </cell>
          <cell r="F99">
            <v>3</v>
          </cell>
          <cell r="G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EA53-41B1-47B0-9FFB-6DE38332C49B}">
  <dimension ref="A1:X196"/>
  <sheetViews>
    <sheetView tabSelected="1" view="pageBreakPreview" zoomScaleNormal="100" zoomScaleSheetLayoutView="100" workbookViewId="0">
      <selection activeCell="J200" sqref="J200"/>
    </sheetView>
  </sheetViews>
  <sheetFormatPr defaultRowHeight="24" x14ac:dyDescent="0.35"/>
  <cols>
    <col min="1" max="1" width="6.5703125" style="1" customWidth="1"/>
    <col min="2" max="2" width="22.5703125" style="1" customWidth="1"/>
    <col min="3" max="3" width="21.28515625" style="1" customWidth="1"/>
    <col min="4" max="4" width="20.7109375" style="1" customWidth="1"/>
    <col min="5" max="10" width="9.42578125" style="1" customWidth="1"/>
    <col min="11" max="11" width="11.5703125" style="1" customWidth="1"/>
    <col min="12" max="13" width="9.42578125" style="1" customWidth="1"/>
    <col min="14" max="14" width="7" style="1" hidden="1" customWidth="1"/>
    <col min="15" max="15" width="9.140625" style="2"/>
    <col min="16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7" x14ac:dyDescent="0.3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24" ht="6" customHeigh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24" x14ac:dyDescent="0.35">
      <c r="A3" s="94" t="s">
        <v>1</v>
      </c>
      <c r="B3" s="4" t="s">
        <v>2</v>
      </c>
      <c r="C3" s="4" t="s">
        <v>3</v>
      </c>
      <c r="D3" s="4" t="s">
        <v>4</v>
      </c>
      <c r="E3" s="96" t="s">
        <v>5</v>
      </c>
      <c r="F3" s="97"/>
      <c r="G3" s="97"/>
      <c r="H3" s="97"/>
      <c r="I3" s="97"/>
      <c r="J3" s="98"/>
      <c r="K3" s="96" t="s">
        <v>6</v>
      </c>
      <c r="L3" s="97"/>
      <c r="M3" s="99"/>
    </row>
    <row r="4" spans="1:24" x14ac:dyDescent="0.35">
      <c r="A4" s="95"/>
      <c r="B4" s="5" t="s">
        <v>7</v>
      </c>
      <c r="C4" s="5"/>
      <c r="D4" s="6"/>
      <c r="E4" s="7" t="s">
        <v>8</v>
      </c>
      <c r="F4" s="8" t="s">
        <v>9</v>
      </c>
      <c r="G4" s="9" t="s">
        <v>10</v>
      </c>
      <c r="H4" s="6" t="s">
        <v>11</v>
      </c>
      <c r="I4" s="9" t="s">
        <v>12</v>
      </c>
      <c r="J4" s="6" t="s">
        <v>13</v>
      </c>
      <c r="K4" s="10" t="s">
        <v>14</v>
      </c>
      <c r="L4" s="3" t="s">
        <v>15</v>
      </c>
      <c r="M4" s="11" t="s">
        <v>16</v>
      </c>
    </row>
    <row r="5" spans="1:24" ht="16.5" customHeight="1" x14ac:dyDescent="0.35">
      <c r="A5" s="69">
        <v>1</v>
      </c>
      <c r="B5" s="12"/>
      <c r="C5" s="69" t="s">
        <v>17</v>
      </c>
      <c r="D5" s="13" t="s">
        <v>18</v>
      </c>
      <c r="E5" s="14">
        <v>2449</v>
      </c>
      <c r="F5" s="14">
        <v>1879</v>
      </c>
      <c r="G5" s="14">
        <v>20</v>
      </c>
      <c r="H5" s="14">
        <v>7</v>
      </c>
      <c r="I5" s="14">
        <v>44</v>
      </c>
      <c r="J5" s="14">
        <v>5</v>
      </c>
      <c r="K5" s="15">
        <f t="shared" ref="K5:K103" si="0">SUM(E5:J5)</f>
        <v>4404</v>
      </c>
      <c r="L5" s="16"/>
      <c r="M5" s="73">
        <f>SUM(L5:L10)</f>
        <v>38082</v>
      </c>
      <c r="N5" s="17" t="s">
        <v>19</v>
      </c>
    </row>
    <row r="6" spans="1:24" ht="16.5" customHeight="1" x14ac:dyDescent="0.35">
      <c r="A6" s="70"/>
      <c r="B6" s="77" t="s">
        <v>20</v>
      </c>
      <c r="C6" s="70"/>
      <c r="D6" s="20" t="s">
        <v>21</v>
      </c>
      <c r="E6" s="21">
        <v>11401</v>
      </c>
      <c r="F6" s="21">
        <v>10073</v>
      </c>
      <c r="G6" s="21">
        <v>37</v>
      </c>
      <c r="H6" s="22">
        <v>11</v>
      </c>
      <c r="I6" s="21">
        <v>326</v>
      </c>
      <c r="J6" s="21">
        <v>14</v>
      </c>
      <c r="K6" s="23">
        <f t="shared" si="0"/>
        <v>21862</v>
      </c>
      <c r="L6" s="24">
        <f>SUM(K5:K7)</f>
        <v>31563</v>
      </c>
      <c r="M6" s="74"/>
      <c r="N6" s="25"/>
    </row>
    <row r="7" spans="1:24" ht="16.5" customHeight="1" x14ac:dyDescent="0.35">
      <c r="A7" s="70"/>
      <c r="B7" s="77"/>
      <c r="C7" s="26"/>
      <c r="D7" s="27" t="s">
        <v>22</v>
      </c>
      <c r="E7" s="28">
        <v>2975</v>
      </c>
      <c r="F7" s="28">
        <v>2210</v>
      </c>
      <c r="G7" s="28">
        <v>36</v>
      </c>
      <c r="H7" s="28">
        <v>4</v>
      </c>
      <c r="I7" s="28">
        <v>69</v>
      </c>
      <c r="J7" s="28">
        <v>3</v>
      </c>
      <c r="K7" s="29">
        <f t="shared" si="0"/>
        <v>5297</v>
      </c>
      <c r="L7" s="30"/>
      <c r="M7" s="74"/>
      <c r="N7" s="25"/>
    </row>
    <row r="8" spans="1:24" ht="16.5" customHeight="1" x14ac:dyDescent="0.35">
      <c r="A8" s="70"/>
      <c r="B8" s="77"/>
      <c r="C8" s="69" t="s">
        <v>23</v>
      </c>
      <c r="D8" s="31" t="s">
        <v>18</v>
      </c>
      <c r="E8" s="14">
        <v>637</v>
      </c>
      <c r="F8" s="14">
        <v>379</v>
      </c>
      <c r="G8" s="14">
        <v>1</v>
      </c>
      <c r="H8" s="14">
        <v>3</v>
      </c>
      <c r="I8" s="14">
        <v>9</v>
      </c>
      <c r="J8" s="14">
        <v>11</v>
      </c>
      <c r="K8" s="15">
        <f t="shared" si="0"/>
        <v>1040</v>
      </c>
      <c r="L8" s="32"/>
      <c r="M8" s="74"/>
      <c r="N8" s="33"/>
      <c r="O8" s="34"/>
      <c r="U8" s="35"/>
      <c r="V8" s="35"/>
      <c r="W8" s="35"/>
      <c r="X8" s="35"/>
    </row>
    <row r="9" spans="1:24" ht="16.5" customHeight="1" x14ac:dyDescent="0.35">
      <c r="A9" s="70"/>
      <c r="B9" s="18"/>
      <c r="C9" s="70"/>
      <c r="D9" s="20" t="s">
        <v>21</v>
      </c>
      <c r="E9" s="21">
        <v>2501</v>
      </c>
      <c r="F9" s="21">
        <v>1952</v>
      </c>
      <c r="G9" s="21">
        <v>14</v>
      </c>
      <c r="H9" s="21">
        <v>5</v>
      </c>
      <c r="I9" s="21">
        <v>49</v>
      </c>
      <c r="J9" s="21">
        <v>52</v>
      </c>
      <c r="K9" s="23">
        <f t="shared" si="0"/>
        <v>4573</v>
      </c>
      <c r="L9" s="24">
        <f>SUM(K8:K10)</f>
        <v>6519</v>
      </c>
      <c r="M9" s="74"/>
      <c r="N9" s="33"/>
      <c r="O9" s="34"/>
    </row>
    <row r="10" spans="1:24" ht="16.5" customHeight="1" x14ac:dyDescent="0.35">
      <c r="A10" s="70"/>
      <c r="B10" s="18" t="s">
        <v>157</v>
      </c>
      <c r="C10" s="26"/>
      <c r="D10" s="27" t="s">
        <v>22</v>
      </c>
      <c r="E10" s="36">
        <v>512</v>
      </c>
      <c r="F10" s="36">
        <v>382</v>
      </c>
      <c r="G10" s="36">
        <v>2</v>
      </c>
      <c r="H10" s="36">
        <v>0</v>
      </c>
      <c r="I10" s="36">
        <v>3</v>
      </c>
      <c r="J10" s="36">
        <v>7</v>
      </c>
      <c r="K10" s="29">
        <f t="shared" si="0"/>
        <v>906</v>
      </c>
      <c r="L10" s="30"/>
      <c r="M10" s="74"/>
      <c r="N10" s="33"/>
      <c r="O10" s="34"/>
    </row>
    <row r="11" spans="1:24" ht="16.5" customHeight="1" x14ac:dyDescent="0.35">
      <c r="A11" s="69">
        <v>2</v>
      </c>
      <c r="B11" s="78" t="s">
        <v>24</v>
      </c>
      <c r="C11" s="69" t="s">
        <v>25</v>
      </c>
      <c r="D11" s="13" t="s">
        <v>18</v>
      </c>
      <c r="E11" s="14">
        <v>202</v>
      </c>
      <c r="F11" s="14">
        <v>99</v>
      </c>
      <c r="G11" s="14">
        <v>0</v>
      </c>
      <c r="H11" s="14">
        <v>0</v>
      </c>
      <c r="I11" s="14">
        <v>2</v>
      </c>
      <c r="J11" s="14">
        <v>0</v>
      </c>
      <c r="K11" s="15">
        <f t="shared" si="0"/>
        <v>303</v>
      </c>
      <c r="L11" s="16"/>
      <c r="M11" s="73">
        <f>SUM(L11:L16)</f>
        <v>6831</v>
      </c>
      <c r="N11" s="17" t="s">
        <v>26</v>
      </c>
      <c r="O11" s="34"/>
    </row>
    <row r="12" spans="1:24" ht="16.5" customHeight="1" x14ac:dyDescent="0.35">
      <c r="A12" s="70"/>
      <c r="B12" s="77"/>
      <c r="C12" s="70"/>
      <c r="D12" s="20" t="s">
        <v>21</v>
      </c>
      <c r="E12" s="21">
        <v>504</v>
      </c>
      <c r="F12" s="21">
        <v>298</v>
      </c>
      <c r="G12" s="21">
        <v>1</v>
      </c>
      <c r="H12" s="22">
        <v>0</v>
      </c>
      <c r="I12" s="21">
        <v>26</v>
      </c>
      <c r="J12" s="21">
        <v>0</v>
      </c>
      <c r="K12" s="23">
        <f t="shared" si="0"/>
        <v>829</v>
      </c>
      <c r="L12" s="24">
        <f>SUM(K11:K13)</f>
        <v>1476</v>
      </c>
      <c r="M12" s="74"/>
      <c r="N12" s="37"/>
      <c r="O12" s="34"/>
    </row>
    <row r="13" spans="1:24" ht="16.5" customHeight="1" x14ac:dyDescent="0.35">
      <c r="A13" s="70"/>
      <c r="B13" s="77"/>
      <c r="C13" s="26"/>
      <c r="D13" s="27" t="s">
        <v>22</v>
      </c>
      <c r="E13" s="28">
        <v>231</v>
      </c>
      <c r="F13" s="28">
        <v>108</v>
      </c>
      <c r="G13" s="28">
        <v>1</v>
      </c>
      <c r="H13" s="28">
        <v>0</v>
      </c>
      <c r="I13" s="28">
        <v>4</v>
      </c>
      <c r="J13" s="28">
        <v>0</v>
      </c>
      <c r="K13" s="29">
        <f t="shared" si="0"/>
        <v>344</v>
      </c>
      <c r="L13" s="30"/>
      <c r="M13" s="74"/>
      <c r="N13" s="37"/>
      <c r="O13" s="34"/>
    </row>
    <row r="14" spans="1:24" ht="16.5" customHeight="1" x14ac:dyDescent="0.35">
      <c r="A14" s="70"/>
      <c r="B14" s="38"/>
      <c r="C14" s="69" t="s">
        <v>27</v>
      </c>
      <c r="D14" s="13" t="s">
        <v>18</v>
      </c>
      <c r="E14" s="14">
        <v>788</v>
      </c>
      <c r="F14" s="14">
        <v>317</v>
      </c>
      <c r="G14" s="14">
        <v>0</v>
      </c>
      <c r="H14" s="14">
        <v>0</v>
      </c>
      <c r="I14" s="14">
        <v>14</v>
      </c>
      <c r="J14" s="14">
        <v>9</v>
      </c>
      <c r="K14" s="15">
        <f t="shared" si="0"/>
        <v>1128</v>
      </c>
      <c r="L14" s="16"/>
      <c r="M14" s="74"/>
      <c r="N14" s="37"/>
      <c r="O14" s="34"/>
    </row>
    <row r="15" spans="1:24" ht="16.5" customHeight="1" x14ac:dyDescent="0.35">
      <c r="A15" s="70"/>
      <c r="B15" s="18" t="s">
        <v>136</v>
      </c>
      <c r="C15" s="70"/>
      <c r="D15" s="20" t="s">
        <v>21</v>
      </c>
      <c r="E15" s="21">
        <v>2275</v>
      </c>
      <c r="F15" s="21">
        <v>1018</v>
      </c>
      <c r="G15" s="21">
        <v>0</v>
      </c>
      <c r="H15" s="22">
        <v>0</v>
      </c>
      <c r="I15" s="21">
        <v>126</v>
      </c>
      <c r="J15" s="21">
        <v>22</v>
      </c>
      <c r="K15" s="23">
        <f t="shared" si="0"/>
        <v>3441</v>
      </c>
      <c r="L15" s="24">
        <f>SUM(K14:K16)</f>
        <v>5355</v>
      </c>
      <c r="M15" s="74"/>
      <c r="N15" s="37"/>
      <c r="O15" s="34"/>
    </row>
    <row r="16" spans="1:24" ht="16.5" customHeight="1" x14ac:dyDescent="0.35">
      <c r="A16" s="70"/>
      <c r="B16" s="18"/>
      <c r="C16" s="26"/>
      <c r="D16" s="27" t="s">
        <v>22</v>
      </c>
      <c r="E16" s="28">
        <v>391</v>
      </c>
      <c r="F16" s="28">
        <v>359</v>
      </c>
      <c r="G16" s="28">
        <v>0</v>
      </c>
      <c r="H16" s="28">
        <v>1</v>
      </c>
      <c r="I16" s="28">
        <v>32</v>
      </c>
      <c r="J16" s="28">
        <v>3</v>
      </c>
      <c r="K16" s="29">
        <f t="shared" si="0"/>
        <v>786</v>
      </c>
      <c r="L16" s="30"/>
      <c r="M16" s="74"/>
      <c r="N16" s="37"/>
      <c r="O16" s="34"/>
    </row>
    <row r="17" spans="1:15" ht="16.5" customHeight="1" x14ac:dyDescent="0.35">
      <c r="A17" s="69">
        <v>4</v>
      </c>
      <c r="B17" s="88" t="s">
        <v>28</v>
      </c>
      <c r="C17" s="90" t="s">
        <v>29</v>
      </c>
      <c r="D17" s="13" t="s">
        <v>18</v>
      </c>
      <c r="E17" s="39">
        <v>469</v>
      </c>
      <c r="F17" s="39">
        <v>184</v>
      </c>
      <c r="G17" s="39">
        <v>0</v>
      </c>
      <c r="H17" s="39">
        <v>0</v>
      </c>
      <c r="I17" s="39">
        <v>6</v>
      </c>
      <c r="J17" s="39">
        <v>0</v>
      </c>
      <c r="K17" s="40">
        <f t="shared" si="0"/>
        <v>659</v>
      </c>
      <c r="L17" s="41"/>
      <c r="M17" s="73">
        <f>SUM(L17:L19)</f>
        <v>2986</v>
      </c>
      <c r="N17" s="17" t="s">
        <v>30</v>
      </c>
      <c r="O17" s="34"/>
    </row>
    <row r="18" spans="1:15" ht="16.5" customHeight="1" x14ac:dyDescent="0.35">
      <c r="A18" s="70"/>
      <c r="B18" s="89"/>
      <c r="C18" s="91"/>
      <c r="D18" s="20" t="s">
        <v>21</v>
      </c>
      <c r="E18" s="42">
        <v>1113</v>
      </c>
      <c r="F18" s="42">
        <v>679</v>
      </c>
      <c r="G18" s="42">
        <v>0</v>
      </c>
      <c r="H18" s="42">
        <v>0</v>
      </c>
      <c r="I18" s="42">
        <v>86</v>
      </c>
      <c r="J18" s="42">
        <v>3</v>
      </c>
      <c r="K18" s="43">
        <f t="shared" si="0"/>
        <v>1881</v>
      </c>
      <c r="L18" s="44">
        <f>SUM(K17:K19)</f>
        <v>2986</v>
      </c>
      <c r="M18" s="74"/>
      <c r="N18" s="37"/>
      <c r="O18" s="34"/>
    </row>
    <row r="19" spans="1:15" ht="16.5" customHeight="1" x14ac:dyDescent="0.35">
      <c r="A19" s="70"/>
      <c r="B19" s="18" t="s">
        <v>136</v>
      </c>
      <c r="C19" s="26"/>
      <c r="D19" s="27" t="s">
        <v>22</v>
      </c>
      <c r="E19" s="45">
        <v>305</v>
      </c>
      <c r="F19" s="45">
        <v>135</v>
      </c>
      <c r="G19" s="45">
        <v>0</v>
      </c>
      <c r="H19" s="45">
        <v>0</v>
      </c>
      <c r="I19" s="45">
        <v>6</v>
      </c>
      <c r="J19" s="45">
        <v>0</v>
      </c>
      <c r="K19" s="46">
        <f t="shared" si="0"/>
        <v>446</v>
      </c>
      <c r="L19" s="47"/>
      <c r="M19" s="74"/>
      <c r="N19" s="37"/>
      <c r="O19" s="34"/>
    </row>
    <row r="20" spans="1:15" ht="16.5" customHeight="1" x14ac:dyDescent="0.35">
      <c r="A20" s="69">
        <v>3</v>
      </c>
      <c r="B20" s="80" t="s">
        <v>31</v>
      </c>
      <c r="C20" s="80" t="s">
        <v>32</v>
      </c>
      <c r="D20" s="13" t="s">
        <v>18</v>
      </c>
      <c r="E20" s="39">
        <v>488</v>
      </c>
      <c r="F20" s="39">
        <v>79</v>
      </c>
      <c r="G20" s="39">
        <v>0</v>
      </c>
      <c r="H20" s="39">
        <v>0</v>
      </c>
      <c r="I20" s="39">
        <v>1</v>
      </c>
      <c r="J20" s="39">
        <v>2</v>
      </c>
      <c r="K20" s="40">
        <f t="shared" si="0"/>
        <v>570</v>
      </c>
      <c r="L20" s="48"/>
      <c r="M20" s="73">
        <f>SUM(L20:L25)</f>
        <v>8912</v>
      </c>
      <c r="N20" s="17" t="s">
        <v>33</v>
      </c>
      <c r="O20" s="34"/>
    </row>
    <row r="21" spans="1:15" ht="16.5" customHeight="1" x14ac:dyDescent="0.35">
      <c r="A21" s="70"/>
      <c r="B21" s="81"/>
      <c r="C21" s="81"/>
      <c r="D21" s="20" t="s">
        <v>21</v>
      </c>
      <c r="E21" s="42">
        <v>310</v>
      </c>
      <c r="F21" s="42">
        <v>103</v>
      </c>
      <c r="G21" s="42">
        <v>0</v>
      </c>
      <c r="H21" s="42">
        <v>3</v>
      </c>
      <c r="I21" s="42">
        <v>0</v>
      </c>
      <c r="J21" s="42">
        <v>1</v>
      </c>
      <c r="K21" s="43">
        <f t="shared" si="0"/>
        <v>417</v>
      </c>
      <c r="L21" s="44">
        <f>SUM(K20:K22)</f>
        <v>1224</v>
      </c>
      <c r="M21" s="74"/>
      <c r="N21" s="37"/>
      <c r="O21" s="34"/>
    </row>
    <row r="22" spans="1:15" ht="16.5" customHeight="1" x14ac:dyDescent="0.35">
      <c r="A22" s="70"/>
      <c r="B22" s="81"/>
      <c r="C22" s="26"/>
      <c r="D22" s="27" t="s">
        <v>22</v>
      </c>
      <c r="E22" s="45">
        <v>154</v>
      </c>
      <c r="F22" s="45">
        <v>81</v>
      </c>
      <c r="G22" s="45">
        <v>0</v>
      </c>
      <c r="H22" s="45">
        <v>2</v>
      </c>
      <c r="I22" s="45">
        <v>0</v>
      </c>
      <c r="J22" s="45">
        <v>0</v>
      </c>
      <c r="K22" s="46">
        <f t="shared" si="0"/>
        <v>237</v>
      </c>
      <c r="L22" s="46"/>
      <c r="M22" s="74"/>
      <c r="N22" s="37"/>
      <c r="O22" s="34"/>
    </row>
    <row r="23" spans="1:15" ht="16.5" customHeight="1" x14ac:dyDescent="0.35">
      <c r="A23" s="70"/>
      <c r="B23" s="38"/>
      <c r="C23" s="80" t="s">
        <v>34</v>
      </c>
      <c r="D23" s="13" t="s">
        <v>18</v>
      </c>
      <c r="E23" s="39">
        <v>1938</v>
      </c>
      <c r="F23" s="39">
        <v>408</v>
      </c>
      <c r="G23" s="39">
        <v>0</v>
      </c>
      <c r="H23" s="39">
        <v>0</v>
      </c>
      <c r="I23" s="39">
        <v>10</v>
      </c>
      <c r="J23" s="39">
        <v>5</v>
      </c>
      <c r="K23" s="40">
        <f t="shared" si="0"/>
        <v>2361</v>
      </c>
      <c r="L23" s="48"/>
      <c r="M23" s="74"/>
      <c r="N23" s="37"/>
      <c r="O23" s="34"/>
    </row>
    <row r="24" spans="1:15" ht="16.5" customHeight="1" x14ac:dyDescent="0.35">
      <c r="A24" s="70"/>
      <c r="B24" s="18" t="s">
        <v>137</v>
      </c>
      <c r="C24" s="81"/>
      <c r="D24" s="20" t="s">
        <v>21</v>
      </c>
      <c r="E24" s="42">
        <v>2928</v>
      </c>
      <c r="F24" s="42">
        <v>969</v>
      </c>
      <c r="G24" s="42">
        <v>5</v>
      </c>
      <c r="H24" s="42">
        <v>0</v>
      </c>
      <c r="I24" s="42">
        <v>54</v>
      </c>
      <c r="J24" s="42">
        <v>22</v>
      </c>
      <c r="K24" s="43">
        <f t="shared" si="0"/>
        <v>3978</v>
      </c>
      <c r="L24" s="44">
        <f>SUM(K23:K25)</f>
        <v>7688</v>
      </c>
      <c r="M24" s="74"/>
      <c r="N24" s="37"/>
      <c r="O24" s="34"/>
    </row>
    <row r="25" spans="1:15" ht="16.5" customHeight="1" x14ac:dyDescent="0.35">
      <c r="A25" s="70"/>
      <c r="B25" s="18"/>
      <c r="C25" s="18"/>
      <c r="D25" s="27" t="s">
        <v>22</v>
      </c>
      <c r="E25" s="45">
        <v>1055</v>
      </c>
      <c r="F25" s="45">
        <v>287</v>
      </c>
      <c r="G25" s="45">
        <v>1</v>
      </c>
      <c r="H25" s="45">
        <v>0</v>
      </c>
      <c r="I25" s="45">
        <v>4</v>
      </c>
      <c r="J25" s="45">
        <v>2</v>
      </c>
      <c r="K25" s="46">
        <f t="shared" si="0"/>
        <v>1349</v>
      </c>
      <c r="L25" s="46"/>
      <c r="M25" s="74"/>
      <c r="N25" s="37"/>
      <c r="O25" s="34"/>
    </row>
    <row r="26" spans="1:15" ht="16.5" customHeight="1" x14ac:dyDescent="0.35">
      <c r="A26" s="69">
        <v>5</v>
      </c>
      <c r="B26" s="50"/>
      <c r="C26" s="69" t="s">
        <v>35</v>
      </c>
      <c r="D26" s="13" t="s">
        <v>18</v>
      </c>
      <c r="E26" s="39">
        <v>1656</v>
      </c>
      <c r="F26" s="39">
        <v>364</v>
      </c>
      <c r="G26" s="39">
        <v>72</v>
      </c>
      <c r="H26" s="39">
        <v>0</v>
      </c>
      <c r="I26" s="39">
        <v>12</v>
      </c>
      <c r="J26" s="39">
        <v>174</v>
      </c>
      <c r="K26" s="40">
        <f t="shared" si="0"/>
        <v>2278</v>
      </c>
      <c r="L26" s="41"/>
      <c r="M26" s="73">
        <f>SUM(L26:L34)</f>
        <v>30212</v>
      </c>
      <c r="N26" s="17" t="s">
        <v>36</v>
      </c>
      <c r="O26" s="34"/>
    </row>
    <row r="27" spans="1:15" ht="16.5" customHeight="1" x14ac:dyDescent="0.35">
      <c r="A27" s="70"/>
      <c r="C27" s="70"/>
      <c r="D27" s="20" t="s">
        <v>21</v>
      </c>
      <c r="E27" s="42">
        <v>6375</v>
      </c>
      <c r="F27" s="42">
        <v>1812</v>
      </c>
      <c r="G27" s="42">
        <v>296</v>
      </c>
      <c r="H27" s="42">
        <v>0</v>
      </c>
      <c r="I27" s="42">
        <v>42</v>
      </c>
      <c r="J27" s="42">
        <v>500</v>
      </c>
      <c r="K27" s="43">
        <f t="shared" si="0"/>
        <v>9025</v>
      </c>
      <c r="L27" s="44">
        <f>SUM(K26:K28)</f>
        <v>13637</v>
      </c>
      <c r="M27" s="74"/>
      <c r="N27" s="37"/>
      <c r="O27" s="34"/>
    </row>
    <row r="28" spans="1:15" ht="16.5" customHeight="1" x14ac:dyDescent="0.35">
      <c r="A28" s="70"/>
      <c r="B28" s="81" t="s">
        <v>37</v>
      </c>
      <c r="C28" s="26"/>
      <c r="D28" s="27" t="s">
        <v>22</v>
      </c>
      <c r="E28" s="45">
        <v>1735</v>
      </c>
      <c r="F28" s="45">
        <v>438</v>
      </c>
      <c r="G28" s="45">
        <v>61</v>
      </c>
      <c r="H28" s="45">
        <v>0</v>
      </c>
      <c r="I28" s="45">
        <v>6</v>
      </c>
      <c r="J28" s="45">
        <v>94</v>
      </c>
      <c r="K28" s="46">
        <f t="shared" si="0"/>
        <v>2334</v>
      </c>
      <c r="L28" s="47"/>
      <c r="M28" s="74"/>
      <c r="N28" s="37"/>
      <c r="O28" s="34"/>
    </row>
    <row r="29" spans="1:15" ht="16.5" customHeight="1" x14ac:dyDescent="0.35">
      <c r="A29" s="70"/>
      <c r="B29" s="81"/>
      <c r="C29" s="69" t="s">
        <v>38</v>
      </c>
      <c r="D29" s="13" t="s">
        <v>18</v>
      </c>
      <c r="E29" s="39">
        <v>1155</v>
      </c>
      <c r="F29" s="39">
        <v>230</v>
      </c>
      <c r="G29" s="39">
        <v>36</v>
      </c>
      <c r="H29" s="39">
        <v>2</v>
      </c>
      <c r="I29" s="39">
        <v>3</v>
      </c>
      <c r="J29" s="39">
        <v>39</v>
      </c>
      <c r="K29" s="40">
        <f t="shared" si="0"/>
        <v>1465</v>
      </c>
      <c r="L29" s="41"/>
      <c r="M29" s="74"/>
      <c r="N29" s="37"/>
      <c r="O29" s="34"/>
    </row>
    <row r="30" spans="1:15" ht="16.5" customHeight="1" x14ac:dyDescent="0.35">
      <c r="A30" s="70"/>
      <c r="B30" s="49"/>
      <c r="C30" s="70"/>
      <c r="D30" s="20" t="s">
        <v>21</v>
      </c>
      <c r="E30" s="42">
        <v>4472</v>
      </c>
      <c r="F30" s="42">
        <v>1607</v>
      </c>
      <c r="G30" s="42">
        <v>171</v>
      </c>
      <c r="H30" s="42">
        <v>5</v>
      </c>
      <c r="I30" s="42">
        <v>133</v>
      </c>
      <c r="J30" s="42">
        <v>197</v>
      </c>
      <c r="K30" s="43">
        <f t="shared" si="0"/>
        <v>6585</v>
      </c>
      <c r="L30" s="44">
        <f>SUM(K29:K31)</f>
        <v>9463</v>
      </c>
      <c r="M30" s="74"/>
      <c r="N30" s="37"/>
      <c r="O30" s="34"/>
    </row>
    <row r="31" spans="1:15" ht="16.5" customHeight="1" x14ac:dyDescent="0.35">
      <c r="A31" s="70"/>
      <c r="B31" s="49"/>
      <c r="C31" s="18"/>
      <c r="D31" s="27" t="s">
        <v>22</v>
      </c>
      <c r="E31" s="45">
        <v>1003</v>
      </c>
      <c r="F31" s="45">
        <v>314</v>
      </c>
      <c r="G31" s="45">
        <v>41</v>
      </c>
      <c r="H31" s="45">
        <v>0</v>
      </c>
      <c r="I31" s="45">
        <v>10</v>
      </c>
      <c r="J31" s="45">
        <v>45</v>
      </c>
      <c r="K31" s="46">
        <f t="shared" si="0"/>
        <v>1413</v>
      </c>
      <c r="L31" s="47"/>
      <c r="M31" s="74"/>
      <c r="N31" s="37"/>
      <c r="O31" s="34"/>
    </row>
    <row r="32" spans="1:15" ht="16.5" customHeight="1" x14ac:dyDescent="0.35">
      <c r="A32" s="70"/>
      <c r="B32" s="18" t="s">
        <v>138</v>
      </c>
      <c r="C32" s="69" t="s">
        <v>39</v>
      </c>
      <c r="D32" s="13" t="s">
        <v>18</v>
      </c>
      <c r="E32" s="39">
        <v>850</v>
      </c>
      <c r="F32" s="39">
        <v>174</v>
      </c>
      <c r="G32" s="39">
        <v>40</v>
      </c>
      <c r="H32" s="39">
        <v>1</v>
      </c>
      <c r="I32" s="39">
        <v>8</v>
      </c>
      <c r="J32" s="39">
        <v>73</v>
      </c>
      <c r="K32" s="40">
        <f t="shared" si="0"/>
        <v>1146</v>
      </c>
      <c r="L32" s="41"/>
      <c r="M32" s="74"/>
      <c r="N32" s="37"/>
      <c r="O32" s="34"/>
    </row>
    <row r="33" spans="1:24" ht="16.5" customHeight="1" x14ac:dyDescent="0.35">
      <c r="A33" s="70"/>
      <c r="C33" s="70"/>
      <c r="D33" s="20" t="s">
        <v>21</v>
      </c>
      <c r="E33" s="42">
        <v>3417</v>
      </c>
      <c r="F33" s="42">
        <v>999</v>
      </c>
      <c r="G33" s="42">
        <v>282</v>
      </c>
      <c r="H33" s="42">
        <v>2</v>
      </c>
      <c r="I33" s="42">
        <v>47</v>
      </c>
      <c r="J33" s="42">
        <v>227</v>
      </c>
      <c r="K33" s="43">
        <f t="shared" si="0"/>
        <v>4974</v>
      </c>
      <c r="L33" s="44">
        <f>SUM(K32:K34)</f>
        <v>7112</v>
      </c>
      <c r="M33" s="74"/>
      <c r="N33" s="37"/>
      <c r="O33" s="34"/>
    </row>
    <row r="34" spans="1:24" ht="16.5" customHeight="1" x14ac:dyDescent="0.35">
      <c r="A34" s="75"/>
      <c r="B34" s="26"/>
      <c r="C34" s="26"/>
      <c r="D34" s="27" t="s">
        <v>22</v>
      </c>
      <c r="E34" s="51">
        <v>647</v>
      </c>
      <c r="F34" s="51">
        <v>234</v>
      </c>
      <c r="G34" s="51">
        <v>40</v>
      </c>
      <c r="H34" s="51">
        <v>0</v>
      </c>
      <c r="I34" s="51">
        <v>7</v>
      </c>
      <c r="J34" s="51">
        <v>64</v>
      </c>
      <c r="K34" s="46">
        <f t="shared" si="0"/>
        <v>992</v>
      </c>
      <c r="L34" s="47"/>
      <c r="M34" s="76"/>
      <c r="N34" s="37"/>
      <c r="O34" s="34"/>
    </row>
    <row r="35" spans="1:24" ht="16.5" customHeight="1" x14ac:dyDescent="0.35">
      <c r="A35" s="69">
        <v>6</v>
      </c>
      <c r="B35" s="50"/>
      <c r="C35" s="69" t="s">
        <v>40</v>
      </c>
      <c r="D35" s="13" t="s">
        <v>18</v>
      </c>
      <c r="E35" s="39">
        <v>1878</v>
      </c>
      <c r="F35" s="39">
        <v>496</v>
      </c>
      <c r="G35" s="39">
        <v>16</v>
      </c>
      <c r="H35" s="39">
        <v>0</v>
      </c>
      <c r="I35" s="39">
        <v>14</v>
      </c>
      <c r="J35" s="39">
        <v>1</v>
      </c>
      <c r="K35" s="40">
        <f t="shared" si="0"/>
        <v>2405</v>
      </c>
      <c r="L35" s="41"/>
      <c r="M35" s="73">
        <f>SUM(L35:L40)</f>
        <v>21260</v>
      </c>
      <c r="N35" s="17" t="s">
        <v>41</v>
      </c>
      <c r="O35" s="34"/>
    </row>
    <row r="36" spans="1:24" ht="16.5" customHeight="1" x14ac:dyDescent="0.35">
      <c r="A36" s="70"/>
      <c r="B36" s="85" t="s">
        <v>42</v>
      </c>
      <c r="C36" s="70"/>
      <c r="D36" s="20" t="s">
        <v>21</v>
      </c>
      <c r="E36" s="42">
        <v>7180</v>
      </c>
      <c r="F36" s="42">
        <v>2646</v>
      </c>
      <c r="G36" s="42">
        <v>97</v>
      </c>
      <c r="H36" s="42">
        <v>0</v>
      </c>
      <c r="I36" s="42">
        <v>126</v>
      </c>
      <c r="J36" s="42">
        <v>30</v>
      </c>
      <c r="K36" s="43">
        <f t="shared" si="0"/>
        <v>10079</v>
      </c>
      <c r="L36" s="44">
        <f>SUM(K35:K37)</f>
        <v>14817</v>
      </c>
      <c r="M36" s="74"/>
      <c r="N36" s="37"/>
      <c r="O36" s="34"/>
    </row>
    <row r="37" spans="1:24" ht="16.5" customHeight="1" x14ac:dyDescent="0.35">
      <c r="A37" s="70"/>
      <c r="B37" s="85"/>
      <c r="C37" s="26"/>
      <c r="D37" s="27" t="s">
        <v>22</v>
      </c>
      <c r="E37" s="51">
        <v>1633</v>
      </c>
      <c r="F37" s="51">
        <v>674</v>
      </c>
      <c r="G37" s="51">
        <v>11</v>
      </c>
      <c r="H37" s="51">
        <v>0</v>
      </c>
      <c r="I37" s="51">
        <v>12</v>
      </c>
      <c r="J37" s="51">
        <v>3</v>
      </c>
      <c r="K37" s="46">
        <f t="shared" si="0"/>
        <v>2333</v>
      </c>
      <c r="L37" s="47"/>
      <c r="M37" s="74"/>
      <c r="N37" s="37"/>
      <c r="O37" s="34"/>
    </row>
    <row r="38" spans="1:24" ht="16.5" customHeight="1" x14ac:dyDescent="0.35">
      <c r="A38" s="70"/>
      <c r="B38" s="53"/>
      <c r="C38" s="69" t="s">
        <v>43</v>
      </c>
      <c r="D38" s="13" t="s">
        <v>18</v>
      </c>
      <c r="E38" s="39">
        <v>824</v>
      </c>
      <c r="F38" s="39">
        <v>286</v>
      </c>
      <c r="G38" s="39">
        <v>0</v>
      </c>
      <c r="H38" s="39">
        <v>0</v>
      </c>
      <c r="I38" s="39">
        <v>6</v>
      </c>
      <c r="J38" s="39">
        <v>4</v>
      </c>
      <c r="K38" s="40">
        <f t="shared" si="0"/>
        <v>1120</v>
      </c>
      <c r="L38" s="41"/>
      <c r="M38" s="74"/>
      <c r="N38" s="37"/>
      <c r="O38" s="34"/>
    </row>
    <row r="39" spans="1:24" ht="16.5" customHeight="1" x14ac:dyDescent="0.35">
      <c r="A39" s="70"/>
      <c r="B39" s="18" t="s">
        <v>139</v>
      </c>
      <c r="C39" s="70"/>
      <c r="D39" s="20" t="s">
        <v>21</v>
      </c>
      <c r="E39" s="42">
        <v>3131</v>
      </c>
      <c r="F39" s="42">
        <v>913</v>
      </c>
      <c r="G39" s="42">
        <v>0</v>
      </c>
      <c r="H39" s="42">
        <v>0</v>
      </c>
      <c r="I39" s="42">
        <v>70</v>
      </c>
      <c r="J39" s="42">
        <v>3</v>
      </c>
      <c r="K39" s="43">
        <f t="shared" si="0"/>
        <v>4117</v>
      </c>
      <c r="L39" s="44">
        <f>SUM(K38:K40)</f>
        <v>6443</v>
      </c>
      <c r="M39" s="74"/>
      <c r="N39" s="37"/>
      <c r="O39" s="34"/>
    </row>
    <row r="40" spans="1:24" ht="16.5" customHeight="1" x14ac:dyDescent="0.35">
      <c r="A40" s="75"/>
      <c r="B40" s="26"/>
      <c r="C40" s="26"/>
      <c r="D40" s="27" t="s">
        <v>22</v>
      </c>
      <c r="E40" s="51">
        <v>1005</v>
      </c>
      <c r="F40" s="51">
        <v>198</v>
      </c>
      <c r="G40" s="51">
        <v>0</v>
      </c>
      <c r="H40" s="51">
        <v>0</v>
      </c>
      <c r="I40" s="51">
        <v>2</v>
      </c>
      <c r="J40" s="51">
        <v>1</v>
      </c>
      <c r="K40" s="46">
        <f t="shared" si="0"/>
        <v>1206</v>
      </c>
      <c r="L40" s="47"/>
      <c r="M40" s="76"/>
      <c r="N40" s="37"/>
      <c r="O40" s="34"/>
    </row>
    <row r="41" spans="1:24" ht="16.5" customHeight="1" x14ac:dyDescent="0.5">
      <c r="A41" s="69">
        <v>7</v>
      </c>
      <c r="B41" s="80" t="s">
        <v>44</v>
      </c>
      <c r="C41" s="69" t="s">
        <v>45</v>
      </c>
      <c r="D41" s="13" t="s">
        <v>18</v>
      </c>
      <c r="E41" s="39">
        <v>1033</v>
      </c>
      <c r="F41" s="39">
        <v>457</v>
      </c>
      <c r="G41" s="39">
        <v>0</v>
      </c>
      <c r="H41" s="39">
        <v>0</v>
      </c>
      <c r="I41" s="39">
        <v>6</v>
      </c>
      <c r="J41" s="39">
        <v>4</v>
      </c>
      <c r="K41" s="40">
        <f t="shared" si="0"/>
        <v>1500</v>
      </c>
      <c r="L41" s="41"/>
      <c r="M41" s="73">
        <f>SUM(L41:L43)</f>
        <v>9099</v>
      </c>
      <c r="N41" s="17" t="s">
        <v>46</v>
      </c>
      <c r="O41" s="34"/>
      <c r="P41" s="54"/>
      <c r="Q41" s="55"/>
      <c r="R41" s="56"/>
      <c r="S41" s="56"/>
      <c r="T41" s="56"/>
      <c r="U41" s="56"/>
      <c r="V41" s="56"/>
      <c r="W41" s="55"/>
      <c r="X41" s="55"/>
    </row>
    <row r="42" spans="1:24" ht="16.5" customHeight="1" x14ac:dyDescent="0.35">
      <c r="A42" s="70"/>
      <c r="B42" s="81"/>
      <c r="C42" s="70"/>
      <c r="D42" s="20" t="s">
        <v>21</v>
      </c>
      <c r="E42" s="42">
        <v>3879</v>
      </c>
      <c r="F42" s="42">
        <v>2087</v>
      </c>
      <c r="G42" s="42">
        <v>0</v>
      </c>
      <c r="H42" s="42">
        <v>0</v>
      </c>
      <c r="I42" s="42">
        <v>41</v>
      </c>
      <c r="J42" s="42">
        <v>42</v>
      </c>
      <c r="K42" s="43">
        <f t="shared" si="0"/>
        <v>6049</v>
      </c>
      <c r="L42" s="44">
        <f>SUM(K41:K43)</f>
        <v>9099</v>
      </c>
      <c r="M42" s="74"/>
      <c r="N42" s="37"/>
      <c r="O42" s="34"/>
    </row>
    <row r="43" spans="1:24" ht="16.5" customHeight="1" x14ac:dyDescent="0.35">
      <c r="A43" s="70"/>
      <c r="B43" s="52" t="s">
        <v>140</v>
      </c>
      <c r="C43" s="26"/>
      <c r="D43" s="27" t="s">
        <v>22</v>
      </c>
      <c r="E43" s="45">
        <v>1034</v>
      </c>
      <c r="F43" s="45">
        <v>503</v>
      </c>
      <c r="G43" s="45">
        <v>0</v>
      </c>
      <c r="H43" s="45">
        <v>0</v>
      </c>
      <c r="I43" s="45">
        <v>6</v>
      </c>
      <c r="J43" s="45">
        <v>7</v>
      </c>
      <c r="K43" s="46">
        <f t="shared" si="0"/>
        <v>1550</v>
      </c>
      <c r="L43" s="47"/>
      <c r="M43" s="74"/>
      <c r="N43" s="37"/>
      <c r="O43" s="34"/>
    </row>
    <row r="44" spans="1:24" ht="16.5" customHeight="1" x14ac:dyDescent="0.35">
      <c r="A44" s="69">
        <v>8</v>
      </c>
      <c r="B44" s="86" t="s">
        <v>47</v>
      </c>
      <c r="C44" s="69" t="s">
        <v>48</v>
      </c>
      <c r="D44" s="13" t="s">
        <v>18</v>
      </c>
      <c r="E44" s="39">
        <v>7613</v>
      </c>
      <c r="F44" s="39">
        <v>2670</v>
      </c>
      <c r="G44" s="39">
        <v>58</v>
      </c>
      <c r="H44" s="39">
        <v>6</v>
      </c>
      <c r="I44" s="39">
        <v>127</v>
      </c>
      <c r="J44" s="39">
        <v>9</v>
      </c>
      <c r="K44" s="40">
        <f t="shared" si="0"/>
        <v>10483</v>
      </c>
      <c r="L44" s="41"/>
      <c r="M44" s="73">
        <f>SUM(L44:L46)</f>
        <v>70357</v>
      </c>
      <c r="N44" s="17" t="s">
        <v>49</v>
      </c>
      <c r="O44" s="34"/>
    </row>
    <row r="45" spans="1:24" ht="16.5" customHeight="1" x14ac:dyDescent="0.35">
      <c r="A45" s="70"/>
      <c r="B45" s="87"/>
      <c r="C45" s="70"/>
      <c r="D45" s="20" t="s">
        <v>21</v>
      </c>
      <c r="E45" s="42">
        <v>32999</v>
      </c>
      <c r="F45" s="42">
        <v>14217</v>
      </c>
      <c r="G45" s="42">
        <v>310</v>
      </c>
      <c r="H45" s="42">
        <v>22</v>
      </c>
      <c r="I45" s="42">
        <v>1112</v>
      </c>
      <c r="J45" s="42">
        <v>46</v>
      </c>
      <c r="K45" s="43">
        <f t="shared" si="0"/>
        <v>48706</v>
      </c>
      <c r="L45" s="44">
        <f>SUM(K44:K46)</f>
        <v>70357</v>
      </c>
      <c r="M45" s="74"/>
      <c r="N45" s="37"/>
      <c r="O45" s="34"/>
    </row>
    <row r="46" spans="1:24" ht="16.5" customHeight="1" x14ac:dyDescent="0.35">
      <c r="A46" s="70"/>
      <c r="B46" s="18" t="s">
        <v>140</v>
      </c>
      <c r="C46" s="26"/>
      <c r="D46" s="27" t="s">
        <v>22</v>
      </c>
      <c r="E46" s="45">
        <v>8415</v>
      </c>
      <c r="F46" s="45">
        <v>2521</v>
      </c>
      <c r="G46" s="45">
        <v>74</v>
      </c>
      <c r="H46" s="45">
        <v>6</v>
      </c>
      <c r="I46" s="45">
        <v>147</v>
      </c>
      <c r="J46" s="45">
        <v>5</v>
      </c>
      <c r="K46" s="46">
        <f t="shared" si="0"/>
        <v>11168</v>
      </c>
      <c r="L46" s="47"/>
      <c r="M46" s="74"/>
      <c r="N46" s="37"/>
      <c r="O46" s="34"/>
    </row>
    <row r="47" spans="1:24" ht="16.5" customHeight="1" x14ac:dyDescent="0.35">
      <c r="A47" s="69">
        <v>9</v>
      </c>
      <c r="B47" s="50"/>
      <c r="C47" s="69" t="s">
        <v>50</v>
      </c>
      <c r="D47" s="13" t="s">
        <v>18</v>
      </c>
      <c r="E47" s="39">
        <f>[1]Analysis!$B$97</f>
        <v>36</v>
      </c>
      <c r="F47" s="39">
        <f>[1]Analysis!$C$97</f>
        <v>43</v>
      </c>
      <c r="G47" s="39">
        <f>[1]Analysis!$D$97</f>
        <v>0</v>
      </c>
      <c r="H47" s="39">
        <f>[1]Analysis!$E$97</f>
        <v>0</v>
      </c>
      <c r="I47" s="39">
        <f>[1]Analysis!$F$97</f>
        <v>1</v>
      </c>
      <c r="J47" s="39">
        <f>[1]Analysis!$G$97</f>
        <v>0</v>
      </c>
      <c r="K47" s="40">
        <f t="shared" si="0"/>
        <v>80</v>
      </c>
      <c r="L47" s="41"/>
      <c r="M47" s="73">
        <f>SUM(L47:L55)</f>
        <v>35815</v>
      </c>
      <c r="N47" s="17" t="s">
        <v>51</v>
      </c>
      <c r="O47" s="34"/>
    </row>
    <row r="48" spans="1:24" ht="16.5" customHeight="1" x14ac:dyDescent="0.35">
      <c r="A48" s="70"/>
      <c r="B48" s="81" t="s">
        <v>52</v>
      </c>
      <c r="C48" s="70"/>
      <c r="D48" s="20" t="s">
        <v>21</v>
      </c>
      <c r="E48" s="42">
        <f>[1]Analysis!$B$98</f>
        <v>145</v>
      </c>
      <c r="F48" s="42">
        <f>[1]Analysis!$C$98</f>
        <v>146</v>
      </c>
      <c r="G48" s="42">
        <f>[1]Analysis!$D$98</f>
        <v>0</v>
      </c>
      <c r="H48" s="42">
        <f>[1]Analysis!$E$98</f>
        <v>0</v>
      </c>
      <c r="I48" s="42">
        <f>[1]Analysis!$F$98</f>
        <v>9</v>
      </c>
      <c r="J48" s="42">
        <f>[1]Analysis!$G$98</f>
        <v>0</v>
      </c>
      <c r="K48" s="43">
        <f t="shared" si="0"/>
        <v>300</v>
      </c>
      <c r="L48" s="44">
        <f>SUM(K47:K49)</f>
        <v>505</v>
      </c>
      <c r="M48" s="74"/>
      <c r="N48" s="37"/>
      <c r="O48" s="34"/>
    </row>
    <row r="49" spans="1:15" ht="16.5" customHeight="1" x14ac:dyDescent="0.35">
      <c r="A49" s="70"/>
      <c r="B49" s="81"/>
      <c r="C49" s="26"/>
      <c r="D49" s="27" t="s">
        <v>22</v>
      </c>
      <c r="E49" s="45">
        <f>[1]Analysis!$B$99</f>
        <v>70</v>
      </c>
      <c r="F49" s="45">
        <f>[1]Analysis!$C$99</f>
        <v>52</v>
      </c>
      <c r="G49" s="45">
        <f>[1]Analysis!$D$99</f>
        <v>0</v>
      </c>
      <c r="H49" s="45">
        <f>[1]Analysis!$E$99</f>
        <v>0</v>
      </c>
      <c r="I49" s="45">
        <f>[1]Analysis!$F$99</f>
        <v>3</v>
      </c>
      <c r="J49" s="45">
        <f>[1]Analysis!$G$99</f>
        <v>0</v>
      </c>
      <c r="K49" s="46">
        <f t="shared" si="0"/>
        <v>125</v>
      </c>
      <c r="L49" s="47"/>
      <c r="M49" s="74"/>
      <c r="N49" s="37"/>
      <c r="O49" s="34"/>
    </row>
    <row r="50" spans="1:15" ht="16.5" customHeight="1" x14ac:dyDescent="0.35">
      <c r="A50" s="70"/>
      <c r="B50" s="49"/>
      <c r="C50" s="69" t="s">
        <v>53</v>
      </c>
      <c r="D50" s="13" t="s">
        <v>18</v>
      </c>
      <c r="E50" s="39">
        <v>1203</v>
      </c>
      <c r="F50" s="39">
        <v>562</v>
      </c>
      <c r="G50" s="39">
        <v>0</v>
      </c>
      <c r="H50" s="39">
        <v>0</v>
      </c>
      <c r="I50" s="39">
        <v>41</v>
      </c>
      <c r="J50" s="39">
        <v>2</v>
      </c>
      <c r="K50" s="40">
        <f t="shared" si="0"/>
        <v>1808</v>
      </c>
      <c r="L50" s="41"/>
      <c r="M50" s="74"/>
      <c r="N50" s="37"/>
      <c r="O50" s="34"/>
    </row>
    <row r="51" spans="1:15" ht="16.5" customHeight="1" x14ac:dyDescent="0.35">
      <c r="A51" s="70"/>
      <c r="B51" s="49"/>
      <c r="C51" s="70"/>
      <c r="D51" s="20" t="s">
        <v>21</v>
      </c>
      <c r="E51" s="42">
        <v>2742</v>
      </c>
      <c r="F51" s="42">
        <v>1350</v>
      </c>
      <c r="G51" s="42">
        <v>1</v>
      </c>
      <c r="H51" s="42">
        <v>0</v>
      </c>
      <c r="I51" s="42">
        <v>162</v>
      </c>
      <c r="J51" s="42">
        <v>5</v>
      </c>
      <c r="K51" s="43">
        <f t="shared" si="0"/>
        <v>4260</v>
      </c>
      <c r="L51" s="44">
        <f>SUM(K50:K52)</f>
        <v>7510</v>
      </c>
      <c r="M51" s="74"/>
      <c r="N51" s="37"/>
      <c r="O51" s="34"/>
    </row>
    <row r="52" spans="1:15" ht="16.5" customHeight="1" x14ac:dyDescent="0.35">
      <c r="A52" s="70"/>
      <c r="B52" s="18" t="s">
        <v>141</v>
      </c>
      <c r="C52" s="26"/>
      <c r="D52" s="27" t="s">
        <v>22</v>
      </c>
      <c r="E52" s="45">
        <v>953</v>
      </c>
      <c r="F52" s="45">
        <v>466</v>
      </c>
      <c r="G52" s="45">
        <v>1</v>
      </c>
      <c r="H52" s="45">
        <v>0</v>
      </c>
      <c r="I52" s="45">
        <v>21</v>
      </c>
      <c r="J52" s="45">
        <v>1</v>
      </c>
      <c r="K52" s="46">
        <f t="shared" si="0"/>
        <v>1442</v>
      </c>
      <c r="L52" s="47"/>
      <c r="M52" s="74"/>
      <c r="N52" s="37"/>
      <c r="O52" s="34"/>
    </row>
    <row r="53" spans="1:15" ht="16.5" customHeight="1" x14ac:dyDescent="0.35">
      <c r="A53" s="70"/>
      <c r="B53" s="57"/>
      <c r="C53" s="85" t="s">
        <v>54</v>
      </c>
      <c r="D53" s="13" t="s">
        <v>18</v>
      </c>
      <c r="E53" s="39">
        <v>2572</v>
      </c>
      <c r="F53" s="39">
        <v>1698</v>
      </c>
      <c r="G53" s="39">
        <v>33</v>
      </c>
      <c r="H53" s="39">
        <v>3</v>
      </c>
      <c r="I53" s="39">
        <v>503</v>
      </c>
      <c r="J53" s="39">
        <v>2</v>
      </c>
      <c r="K53" s="40">
        <f t="shared" si="0"/>
        <v>4811</v>
      </c>
      <c r="L53" s="41"/>
      <c r="M53" s="74"/>
      <c r="N53" s="56"/>
      <c r="O53" s="34"/>
    </row>
    <row r="54" spans="1:15" ht="16.5" customHeight="1" x14ac:dyDescent="0.35">
      <c r="A54" s="70"/>
      <c r="C54" s="85"/>
      <c r="D54" s="20" t="s">
        <v>21</v>
      </c>
      <c r="E54" s="42">
        <v>7268</v>
      </c>
      <c r="F54" s="42">
        <v>6644</v>
      </c>
      <c r="G54" s="42">
        <v>125</v>
      </c>
      <c r="H54" s="42">
        <v>17</v>
      </c>
      <c r="I54" s="42">
        <v>4095</v>
      </c>
      <c r="J54" s="42">
        <v>16</v>
      </c>
      <c r="K54" s="43">
        <f t="shared" si="0"/>
        <v>18165</v>
      </c>
      <c r="L54" s="44">
        <f>SUM(K53:K55)</f>
        <v>27800</v>
      </c>
      <c r="M54" s="74"/>
      <c r="N54" s="37"/>
      <c r="O54" s="34"/>
    </row>
    <row r="55" spans="1:15" ht="16.5" customHeight="1" x14ac:dyDescent="0.35">
      <c r="A55" s="75"/>
      <c r="B55" s="58"/>
      <c r="C55" s="26"/>
      <c r="D55" s="27" t="s">
        <v>22</v>
      </c>
      <c r="E55" s="45">
        <v>2165</v>
      </c>
      <c r="F55" s="45">
        <v>1849</v>
      </c>
      <c r="G55" s="45">
        <v>33</v>
      </c>
      <c r="H55" s="45">
        <v>2</v>
      </c>
      <c r="I55" s="45">
        <v>773</v>
      </c>
      <c r="J55" s="45">
        <v>2</v>
      </c>
      <c r="K55" s="46">
        <f t="shared" si="0"/>
        <v>4824</v>
      </c>
      <c r="L55" s="47"/>
      <c r="M55" s="76"/>
      <c r="N55" s="37"/>
      <c r="O55" s="34"/>
    </row>
    <row r="56" spans="1:15" ht="16.5" customHeight="1" x14ac:dyDescent="0.35">
      <c r="A56" s="69">
        <v>10</v>
      </c>
      <c r="C56" s="69" t="s">
        <v>55</v>
      </c>
      <c r="D56" s="13" t="s">
        <v>18</v>
      </c>
      <c r="E56" s="39">
        <v>4662</v>
      </c>
      <c r="F56" s="39">
        <v>1146</v>
      </c>
      <c r="G56" s="39">
        <v>124</v>
      </c>
      <c r="H56" s="39">
        <v>9</v>
      </c>
      <c r="I56" s="39">
        <v>64</v>
      </c>
      <c r="J56" s="39">
        <v>93</v>
      </c>
      <c r="K56" s="40">
        <f t="shared" si="0"/>
        <v>6098</v>
      </c>
      <c r="L56" s="41"/>
      <c r="M56" s="73">
        <f>SUM(L56:L64)</f>
        <v>47749</v>
      </c>
      <c r="N56" s="17" t="s">
        <v>56</v>
      </c>
      <c r="O56" s="34"/>
    </row>
    <row r="57" spans="1:15" ht="16.5" customHeight="1" x14ac:dyDescent="0.35">
      <c r="A57" s="70"/>
      <c r="B57" s="59"/>
      <c r="C57" s="70"/>
      <c r="D57" s="20" t="s">
        <v>21</v>
      </c>
      <c r="E57" s="42">
        <v>17712</v>
      </c>
      <c r="F57" s="42">
        <v>6270</v>
      </c>
      <c r="G57" s="42">
        <v>562</v>
      </c>
      <c r="H57" s="42">
        <v>30</v>
      </c>
      <c r="I57" s="42">
        <v>477</v>
      </c>
      <c r="J57" s="42">
        <v>289</v>
      </c>
      <c r="K57" s="43">
        <f t="shared" si="0"/>
        <v>25340</v>
      </c>
      <c r="L57" s="44">
        <f>SUM(K56:K58)</f>
        <v>38025</v>
      </c>
      <c r="M57" s="74"/>
      <c r="N57" s="37"/>
      <c r="O57" s="34"/>
    </row>
    <row r="58" spans="1:15" ht="16.5" customHeight="1" x14ac:dyDescent="0.35">
      <c r="A58" s="70"/>
      <c r="B58" s="85" t="s">
        <v>57</v>
      </c>
      <c r="C58" s="26"/>
      <c r="D58" s="27" t="s">
        <v>22</v>
      </c>
      <c r="E58" s="45">
        <v>4623</v>
      </c>
      <c r="F58" s="45">
        <v>1708</v>
      </c>
      <c r="G58" s="45">
        <v>141</v>
      </c>
      <c r="H58" s="45">
        <v>4</v>
      </c>
      <c r="I58" s="45">
        <v>56</v>
      </c>
      <c r="J58" s="45">
        <v>55</v>
      </c>
      <c r="K58" s="46">
        <f t="shared" si="0"/>
        <v>6587</v>
      </c>
      <c r="L58" s="47"/>
      <c r="M58" s="74"/>
      <c r="N58" s="37"/>
      <c r="O58" s="34"/>
    </row>
    <row r="59" spans="1:15" ht="16.5" customHeight="1" x14ac:dyDescent="0.35">
      <c r="A59" s="70"/>
      <c r="B59" s="85"/>
      <c r="C59" s="69" t="s">
        <v>57</v>
      </c>
      <c r="D59" s="13" t="s">
        <v>18</v>
      </c>
      <c r="E59" s="39">
        <v>1744</v>
      </c>
      <c r="F59" s="39">
        <v>487</v>
      </c>
      <c r="G59" s="39">
        <v>30</v>
      </c>
      <c r="H59" s="39">
        <v>0</v>
      </c>
      <c r="I59" s="39">
        <v>11</v>
      </c>
      <c r="J59" s="39">
        <v>50</v>
      </c>
      <c r="K59" s="40">
        <f t="shared" si="0"/>
        <v>2322</v>
      </c>
      <c r="L59" s="41"/>
      <c r="M59" s="74"/>
      <c r="N59" s="37"/>
      <c r="O59" s="34"/>
    </row>
    <row r="60" spans="1:15" ht="16.5" customHeight="1" x14ac:dyDescent="0.35">
      <c r="A60" s="70"/>
      <c r="B60" s="18"/>
      <c r="C60" s="70"/>
      <c r="D60" s="20" t="s">
        <v>21</v>
      </c>
      <c r="E60" s="42">
        <v>3835</v>
      </c>
      <c r="F60" s="42">
        <v>1302</v>
      </c>
      <c r="G60" s="42">
        <v>44</v>
      </c>
      <c r="H60" s="42">
        <v>1</v>
      </c>
      <c r="I60" s="42">
        <v>39</v>
      </c>
      <c r="J60" s="42">
        <v>250</v>
      </c>
      <c r="K60" s="43">
        <f t="shared" si="0"/>
        <v>5471</v>
      </c>
      <c r="L60" s="44">
        <f t="shared" ref="L60" si="1">SUM(K59:K61)</f>
        <v>9330</v>
      </c>
      <c r="M60" s="74"/>
      <c r="N60" s="37"/>
      <c r="O60" s="34"/>
    </row>
    <row r="61" spans="1:15" ht="16.5" customHeight="1" x14ac:dyDescent="0.35">
      <c r="A61" s="70"/>
      <c r="B61" s="18"/>
      <c r="C61" s="26"/>
      <c r="D61" s="27" t="s">
        <v>22</v>
      </c>
      <c r="E61" s="45">
        <v>1092</v>
      </c>
      <c r="F61" s="45">
        <v>342</v>
      </c>
      <c r="G61" s="45">
        <v>9</v>
      </c>
      <c r="H61" s="45">
        <v>0</v>
      </c>
      <c r="I61" s="45">
        <v>7</v>
      </c>
      <c r="J61" s="45">
        <v>87</v>
      </c>
      <c r="K61" s="46">
        <f t="shared" si="0"/>
        <v>1537</v>
      </c>
      <c r="L61" s="47"/>
      <c r="M61" s="74"/>
      <c r="N61" s="37"/>
      <c r="O61" s="34"/>
    </row>
    <row r="62" spans="1:15" ht="16.5" customHeight="1" x14ac:dyDescent="0.35">
      <c r="A62" s="70"/>
      <c r="B62" s="18" t="s">
        <v>142</v>
      </c>
      <c r="C62" s="69" t="s">
        <v>58</v>
      </c>
      <c r="D62" s="13" t="s">
        <v>18</v>
      </c>
      <c r="E62" s="39">
        <v>64</v>
      </c>
      <c r="F62" s="39">
        <v>26</v>
      </c>
      <c r="G62" s="39">
        <v>0</v>
      </c>
      <c r="H62" s="39">
        <v>0</v>
      </c>
      <c r="I62" s="39">
        <v>2</v>
      </c>
      <c r="J62" s="39">
        <v>2</v>
      </c>
      <c r="K62" s="40">
        <f t="shared" si="0"/>
        <v>94</v>
      </c>
      <c r="L62" s="41"/>
      <c r="M62" s="74"/>
      <c r="N62" s="37"/>
      <c r="O62" s="34"/>
    </row>
    <row r="63" spans="1:15" ht="16.5" customHeight="1" x14ac:dyDescent="0.35">
      <c r="A63" s="70"/>
      <c r="B63" s="18"/>
      <c r="C63" s="70"/>
      <c r="D63" s="20" t="s">
        <v>21</v>
      </c>
      <c r="E63" s="42">
        <v>169</v>
      </c>
      <c r="F63" s="42">
        <v>56</v>
      </c>
      <c r="G63" s="42">
        <v>0</v>
      </c>
      <c r="H63" s="42">
        <v>0</v>
      </c>
      <c r="I63" s="42">
        <v>4</v>
      </c>
      <c r="J63" s="42">
        <v>9</v>
      </c>
      <c r="K63" s="43">
        <f t="shared" si="0"/>
        <v>238</v>
      </c>
      <c r="L63" s="44">
        <f t="shared" ref="L63" si="2">SUM(K62:K64)</f>
        <v>394</v>
      </c>
      <c r="M63" s="74"/>
      <c r="N63" s="37"/>
      <c r="O63" s="34"/>
    </row>
    <row r="64" spans="1:15" ht="16.5" customHeight="1" x14ac:dyDescent="0.35">
      <c r="A64" s="75"/>
      <c r="B64" s="26"/>
      <c r="C64" s="26"/>
      <c r="D64" s="27" t="s">
        <v>22</v>
      </c>
      <c r="E64" s="45">
        <v>44</v>
      </c>
      <c r="F64" s="45">
        <v>15</v>
      </c>
      <c r="G64" s="45">
        <v>0</v>
      </c>
      <c r="H64" s="45">
        <v>0</v>
      </c>
      <c r="I64" s="45">
        <v>0</v>
      </c>
      <c r="J64" s="45">
        <v>3</v>
      </c>
      <c r="K64" s="46">
        <f t="shared" si="0"/>
        <v>62</v>
      </c>
      <c r="L64" s="47"/>
      <c r="M64" s="76"/>
      <c r="N64" s="37"/>
      <c r="O64" s="34"/>
    </row>
    <row r="65" spans="1:15" ht="16.5" customHeight="1" x14ac:dyDescent="0.35">
      <c r="A65" s="69">
        <v>11</v>
      </c>
      <c r="B65" s="50"/>
      <c r="C65" s="69" t="s">
        <v>59</v>
      </c>
      <c r="D65" s="13" t="s">
        <v>18</v>
      </c>
      <c r="E65" s="39">
        <v>5726</v>
      </c>
      <c r="F65" s="39">
        <v>1927</v>
      </c>
      <c r="G65" s="39">
        <v>276</v>
      </c>
      <c r="H65" s="39">
        <v>140</v>
      </c>
      <c r="I65" s="39">
        <v>46</v>
      </c>
      <c r="J65" s="39">
        <v>36</v>
      </c>
      <c r="K65" s="40">
        <f t="shared" si="0"/>
        <v>8151</v>
      </c>
      <c r="L65" s="41"/>
      <c r="M65" s="73">
        <f>SUM(L65:L70)</f>
        <v>47074</v>
      </c>
      <c r="N65" s="17" t="s">
        <v>60</v>
      </c>
      <c r="O65" s="34"/>
    </row>
    <row r="66" spans="1:15" ht="16.5" customHeight="1" x14ac:dyDescent="0.35">
      <c r="A66" s="70"/>
      <c r="B66" s="77" t="s">
        <v>61</v>
      </c>
      <c r="C66" s="70"/>
      <c r="D66" s="20" t="s">
        <v>21</v>
      </c>
      <c r="E66" s="42">
        <v>18844</v>
      </c>
      <c r="F66" s="42">
        <v>6648</v>
      </c>
      <c r="G66" s="42">
        <v>1196</v>
      </c>
      <c r="H66" s="42">
        <v>509</v>
      </c>
      <c r="I66" s="42">
        <v>285</v>
      </c>
      <c r="J66" s="42">
        <v>89</v>
      </c>
      <c r="K66" s="43">
        <f t="shared" si="0"/>
        <v>27571</v>
      </c>
      <c r="L66" s="44">
        <f>SUM(K65:K67)</f>
        <v>43249</v>
      </c>
      <c r="M66" s="74"/>
      <c r="N66" s="37"/>
      <c r="O66" s="34"/>
    </row>
    <row r="67" spans="1:15" ht="16.5" customHeight="1" x14ac:dyDescent="0.35">
      <c r="A67" s="70"/>
      <c r="B67" s="77"/>
      <c r="C67" s="26"/>
      <c r="D67" s="27" t="s">
        <v>22</v>
      </c>
      <c r="E67" s="45">
        <v>5325</v>
      </c>
      <c r="F67" s="45">
        <v>1636</v>
      </c>
      <c r="G67" s="45">
        <v>336</v>
      </c>
      <c r="H67" s="45">
        <v>124</v>
      </c>
      <c r="I67" s="45">
        <v>90</v>
      </c>
      <c r="J67" s="45">
        <v>16</v>
      </c>
      <c r="K67" s="46">
        <f t="shared" si="0"/>
        <v>7527</v>
      </c>
      <c r="L67" s="47"/>
      <c r="M67" s="74"/>
      <c r="N67" s="37"/>
      <c r="O67" s="34"/>
    </row>
    <row r="68" spans="1:15" ht="16.5" customHeight="1" x14ac:dyDescent="0.35">
      <c r="A68" s="70"/>
      <c r="B68" s="60"/>
      <c r="C68" s="69" t="s">
        <v>62</v>
      </c>
      <c r="D68" s="13" t="s">
        <v>18</v>
      </c>
      <c r="E68" s="39">
        <v>248</v>
      </c>
      <c r="F68" s="39">
        <v>126</v>
      </c>
      <c r="G68" s="39">
        <v>176</v>
      </c>
      <c r="H68" s="39">
        <v>37</v>
      </c>
      <c r="I68" s="39">
        <v>4</v>
      </c>
      <c r="J68" s="39">
        <v>5</v>
      </c>
      <c r="K68" s="40">
        <f t="shared" si="0"/>
        <v>596</v>
      </c>
      <c r="L68" s="41"/>
      <c r="M68" s="74"/>
      <c r="N68" s="37"/>
      <c r="O68" s="34"/>
    </row>
    <row r="69" spans="1:15" ht="16.5" customHeight="1" x14ac:dyDescent="0.35">
      <c r="A69" s="70"/>
      <c r="B69" s="18" t="s">
        <v>143</v>
      </c>
      <c r="C69" s="70"/>
      <c r="D69" s="20" t="s">
        <v>21</v>
      </c>
      <c r="E69" s="42">
        <v>1076</v>
      </c>
      <c r="F69" s="42">
        <v>450</v>
      </c>
      <c r="G69" s="42">
        <v>762</v>
      </c>
      <c r="H69" s="42">
        <v>208</v>
      </c>
      <c r="I69" s="42">
        <v>14</v>
      </c>
      <c r="J69" s="42">
        <v>13</v>
      </c>
      <c r="K69" s="43">
        <f t="shared" si="0"/>
        <v>2523</v>
      </c>
      <c r="L69" s="44">
        <f>SUM(K68:K70)</f>
        <v>3825</v>
      </c>
      <c r="M69" s="74"/>
      <c r="N69" s="37"/>
      <c r="O69" s="34"/>
    </row>
    <row r="70" spans="1:15" ht="16.5" customHeight="1" x14ac:dyDescent="0.35">
      <c r="A70" s="75"/>
      <c r="B70" s="61"/>
      <c r="C70" s="26"/>
      <c r="D70" s="27" t="s">
        <v>22</v>
      </c>
      <c r="E70" s="51">
        <v>309</v>
      </c>
      <c r="F70" s="51">
        <v>137</v>
      </c>
      <c r="G70" s="51">
        <v>193</v>
      </c>
      <c r="H70" s="51">
        <v>63</v>
      </c>
      <c r="I70" s="51">
        <v>2</v>
      </c>
      <c r="J70" s="51">
        <v>2</v>
      </c>
      <c r="K70" s="46">
        <f t="shared" si="0"/>
        <v>706</v>
      </c>
      <c r="L70" s="47"/>
      <c r="M70" s="76"/>
      <c r="N70" s="37"/>
      <c r="O70" s="34"/>
    </row>
    <row r="71" spans="1:15" ht="16.5" customHeight="1" x14ac:dyDescent="0.35">
      <c r="A71" s="69">
        <v>12</v>
      </c>
      <c r="B71" s="50"/>
      <c r="C71" s="69" t="s">
        <v>63</v>
      </c>
      <c r="D71" s="13" t="s">
        <v>18</v>
      </c>
      <c r="E71" s="39">
        <v>1687</v>
      </c>
      <c r="F71" s="39">
        <v>411</v>
      </c>
      <c r="G71" s="39">
        <v>16</v>
      </c>
      <c r="H71" s="39">
        <v>0</v>
      </c>
      <c r="I71" s="39">
        <v>58</v>
      </c>
      <c r="J71" s="39">
        <v>5</v>
      </c>
      <c r="K71" s="40">
        <f t="shared" si="0"/>
        <v>2177</v>
      </c>
      <c r="L71" s="41"/>
      <c r="M71" s="73">
        <f>SUM(L71:L79)</f>
        <v>94255</v>
      </c>
      <c r="N71" s="17" t="s">
        <v>64</v>
      </c>
      <c r="O71" s="34"/>
    </row>
    <row r="72" spans="1:15" ht="16.5" customHeight="1" x14ac:dyDescent="0.35">
      <c r="A72" s="70"/>
      <c r="B72" s="57"/>
      <c r="C72" s="70"/>
      <c r="D72" s="20" t="s">
        <v>21</v>
      </c>
      <c r="E72" s="42">
        <v>5923</v>
      </c>
      <c r="F72" s="42">
        <v>2869</v>
      </c>
      <c r="G72" s="42">
        <v>51</v>
      </c>
      <c r="H72" s="42">
        <v>0</v>
      </c>
      <c r="I72" s="42">
        <v>1038</v>
      </c>
      <c r="J72" s="42">
        <v>22</v>
      </c>
      <c r="K72" s="43">
        <f t="shared" si="0"/>
        <v>9903</v>
      </c>
      <c r="L72" s="44">
        <f>SUM(K71:K73)</f>
        <v>14720</v>
      </c>
      <c r="M72" s="74"/>
      <c r="N72" s="37"/>
      <c r="O72" s="34"/>
    </row>
    <row r="73" spans="1:15" ht="16.5" customHeight="1" x14ac:dyDescent="0.35">
      <c r="A73" s="70"/>
      <c r="B73" s="81" t="s">
        <v>65</v>
      </c>
      <c r="C73" s="26"/>
      <c r="D73" s="27" t="s">
        <v>22</v>
      </c>
      <c r="E73" s="45">
        <v>1574</v>
      </c>
      <c r="F73" s="45">
        <v>774</v>
      </c>
      <c r="G73" s="45">
        <v>11</v>
      </c>
      <c r="H73" s="45">
        <v>0</v>
      </c>
      <c r="I73" s="45">
        <v>272</v>
      </c>
      <c r="J73" s="45">
        <v>9</v>
      </c>
      <c r="K73" s="46">
        <f t="shared" si="0"/>
        <v>2640</v>
      </c>
      <c r="L73" s="47"/>
      <c r="M73" s="74"/>
      <c r="N73" s="37"/>
      <c r="O73" s="34"/>
    </row>
    <row r="74" spans="1:15" ht="16.5" customHeight="1" x14ac:dyDescent="0.35">
      <c r="A74" s="70"/>
      <c r="B74" s="81"/>
      <c r="C74" s="69" t="s">
        <v>66</v>
      </c>
      <c r="D74" s="13" t="s">
        <v>18</v>
      </c>
      <c r="E74" s="39">
        <v>59</v>
      </c>
      <c r="F74" s="39">
        <v>23</v>
      </c>
      <c r="G74" s="39">
        <v>0</v>
      </c>
      <c r="H74" s="39">
        <v>0</v>
      </c>
      <c r="I74" s="39">
        <v>0</v>
      </c>
      <c r="J74" s="39">
        <v>0</v>
      </c>
      <c r="K74" s="40">
        <f t="shared" si="0"/>
        <v>82</v>
      </c>
      <c r="L74" s="41"/>
      <c r="M74" s="74"/>
      <c r="N74" s="37"/>
      <c r="O74" s="34"/>
    </row>
    <row r="75" spans="1:15" ht="16.5" customHeight="1" x14ac:dyDescent="0.35">
      <c r="A75" s="70"/>
      <c r="B75" s="18"/>
      <c r="C75" s="70"/>
      <c r="D75" s="20" t="s">
        <v>21</v>
      </c>
      <c r="E75" s="42">
        <v>114</v>
      </c>
      <c r="F75" s="42">
        <v>57</v>
      </c>
      <c r="G75" s="42">
        <v>0</v>
      </c>
      <c r="H75" s="42">
        <v>0</v>
      </c>
      <c r="I75" s="42">
        <v>0</v>
      </c>
      <c r="J75" s="42">
        <v>0</v>
      </c>
      <c r="K75" s="43">
        <f t="shared" si="0"/>
        <v>171</v>
      </c>
      <c r="L75" s="44">
        <f>SUM(K74:K76)</f>
        <v>315</v>
      </c>
      <c r="M75" s="74"/>
      <c r="N75" s="37"/>
      <c r="O75" s="34"/>
    </row>
    <row r="76" spans="1:15" ht="16.5" customHeight="1" x14ac:dyDescent="0.35">
      <c r="A76" s="70"/>
      <c r="B76" s="18"/>
      <c r="C76" s="26"/>
      <c r="D76" s="27" t="s">
        <v>22</v>
      </c>
      <c r="E76" s="45">
        <v>41</v>
      </c>
      <c r="F76" s="45">
        <v>20</v>
      </c>
      <c r="G76" s="45">
        <v>0</v>
      </c>
      <c r="H76" s="45">
        <v>0</v>
      </c>
      <c r="I76" s="45">
        <v>1</v>
      </c>
      <c r="J76" s="45">
        <v>0</v>
      </c>
      <c r="K76" s="46">
        <f t="shared" si="0"/>
        <v>62</v>
      </c>
      <c r="L76" s="47"/>
      <c r="M76" s="74"/>
      <c r="N76" s="37"/>
      <c r="O76" s="34"/>
    </row>
    <row r="77" spans="1:15" ht="16.5" customHeight="1" x14ac:dyDescent="0.35">
      <c r="A77" s="70"/>
      <c r="B77" s="18" t="s">
        <v>144</v>
      </c>
      <c r="C77" s="69" t="s">
        <v>67</v>
      </c>
      <c r="D77" s="13" t="s">
        <v>18</v>
      </c>
      <c r="E77" s="39">
        <v>10764</v>
      </c>
      <c r="F77" s="39">
        <v>3178</v>
      </c>
      <c r="G77" s="39">
        <v>218</v>
      </c>
      <c r="H77" s="39">
        <v>8</v>
      </c>
      <c r="I77" s="39">
        <v>274</v>
      </c>
      <c r="J77" s="39">
        <v>51</v>
      </c>
      <c r="K77" s="40">
        <f t="shared" si="0"/>
        <v>14493</v>
      </c>
      <c r="L77" s="41"/>
      <c r="M77" s="74"/>
      <c r="N77" s="37"/>
      <c r="O77" s="34"/>
    </row>
    <row r="78" spans="1:15" ht="16.5" customHeight="1" x14ac:dyDescent="0.35">
      <c r="A78" s="70"/>
      <c r="B78" s="18"/>
      <c r="C78" s="70"/>
      <c r="D78" s="20" t="s">
        <v>21</v>
      </c>
      <c r="E78" s="42">
        <v>32581</v>
      </c>
      <c r="F78" s="42">
        <v>14424</v>
      </c>
      <c r="G78" s="42">
        <v>1112</v>
      </c>
      <c r="H78" s="42">
        <v>30</v>
      </c>
      <c r="I78" s="42">
        <v>2723</v>
      </c>
      <c r="J78" s="42">
        <v>177</v>
      </c>
      <c r="K78" s="43">
        <f t="shared" si="0"/>
        <v>51047</v>
      </c>
      <c r="L78" s="44">
        <f>SUM(K77:K79)</f>
        <v>79220</v>
      </c>
      <c r="M78" s="74"/>
      <c r="N78" s="37"/>
      <c r="O78" s="34"/>
    </row>
    <row r="79" spans="1:15" ht="16.5" customHeight="1" x14ac:dyDescent="0.35">
      <c r="A79" s="75"/>
      <c r="B79" s="18"/>
      <c r="C79" s="26"/>
      <c r="D79" s="27" t="s">
        <v>22</v>
      </c>
      <c r="E79" s="45">
        <v>8845</v>
      </c>
      <c r="F79" s="45">
        <v>3835</v>
      </c>
      <c r="G79" s="45">
        <v>353</v>
      </c>
      <c r="H79" s="45">
        <v>8</v>
      </c>
      <c r="I79" s="45">
        <v>599</v>
      </c>
      <c r="J79" s="45">
        <v>40</v>
      </c>
      <c r="K79" s="46">
        <f t="shared" si="0"/>
        <v>13680</v>
      </c>
      <c r="L79" s="47"/>
      <c r="M79" s="76"/>
      <c r="N79" s="37"/>
      <c r="O79" s="34"/>
    </row>
    <row r="80" spans="1:15" ht="16.5" customHeight="1" x14ac:dyDescent="0.35">
      <c r="A80" s="69">
        <v>13</v>
      </c>
      <c r="B80" s="50"/>
      <c r="C80" s="69" t="s">
        <v>68</v>
      </c>
      <c r="D80" s="13" t="s">
        <v>18</v>
      </c>
      <c r="E80" s="39">
        <v>1532</v>
      </c>
      <c r="F80" s="39">
        <v>324</v>
      </c>
      <c r="G80" s="39">
        <v>73</v>
      </c>
      <c r="H80" s="39">
        <v>4</v>
      </c>
      <c r="I80" s="39">
        <v>1</v>
      </c>
      <c r="J80" s="39">
        <v>144</v>
      </c>
      <c r="K80" s="40">
        <f t="shared" si="0"/>
        <v>2078</v>
      </c>
      <c r="L80" s="41"/>
      <c r="M80" s="73">
        <f>SUM(L80:L88)</f>
        <v>25946</v>
      </c>
      <c r="N80" s="17" t="s">
        <v>69</v>
      </c>
      <c r="O80" s="34"/>
    </row>
    <row r="81" spans="1:15" ht="16.5" customHeight="1" x14ac:dyDescent="0.35">
      <c r="A81" s="70"/>
      <c r="C81" s="70"/>
      <c r="D81" s="20" t="s">
        <v>21</v>
      </c>
      <c r="E81" s="42">
        <v>6461</v>
      </c>
      <c r="F81" s="42">
        <v>1869</v>
      </c>
      <c r="G81" s="42">
        <v>302</v>
      </c>
      <c r="H81" s="42">
        <v>28</v>
      </c>
      <c r="I81" s="42">
        <v>36</v>
      </c>
      <c r="J81" s="42">
        <v>571</v>
      </c>
      <c r="K81" s="43">
        <f t="shared" si="0"/>
        <v>9267</v>
      </c>
      <c r="L81" s="44">
        <f>SUM(K80:K82)</f>
        <v>13560</v>
      </c>
      <c r="M81" s="74"/>
      <c r="N81" s="37"/>
      <c r="O81" s="34"/>
    </row>
    <row r="82" spans="1:15" ht="16.5" customHeight="1" x14ac:dyDescent="0.35">
      <c r="A82" s="70"/>
      <c r="B82" s="77" t="s">
        <v>70</v>
      </c>
      <c r="C82" s="26"/>
      <c r="D82" s="27" t="s">
        <v>22</v>
      </c>
      <c r="E82" s="51">
        <v>1503</v>
      </c>
      <c r="F82" s="51">
        <v>479</v>
      </c>
      <c r="G82" s="51">
        <v>59</v>
      </c>
      <c r="H82" s="51">
        <v>5</v>
      </c>
      <c r="I82" s="51">
        <v>3</v>
      </c>
      <c r="J82" s="51">
        <v>166</v>
      </c>
      <c r="K82" s="46">
        <f t="shared" si="0"/>
        <v>2215</v>
      </c>
      <c r="L82" s="47"/>
      <c r="M82" s="74"/>
      <c r="N82" s="37"/>
      <c r="O82" s="34"/>
    </row>
    <row r="83" spans="1:15" ht="16.5" customHeight="1" x14ac:dyDescent="0.35">
      <c r="A83" s="70"/>
      <c r="B83" s="77"/>
      <c r="C83" s="69" t="s">
        <v>71</v>
      </c>
      <c r="D83" s="13" t="s">
        <v>18</v>
      </c>
      <c r="E83" s="39">
        <v>164</v>
      </c>
      <c r="F83" s="39">
        <v>88</v>
      </c>
      <c r="G83" s="39">
        <v>11</v>
      </c>
      <c r="H83" s="39">
        <v>4</v>
      </c>
      <c r="I83" s="39">
        <v>3</v>
      </c>
      <c r="J83" s="39">
        <v>24</v>
      </c>
      <c r="K83" s="40">
        <f t="shared" si="0"/>
        <v>294</v>
      </c>
      <c r="L83" s="41"/>
      <c r="M83" s="74"/>
      <c r="N83" s="37"/>
      <c r="O83" s="34"/>
    </row>
    <row r="84" spans="1:15" ht="16.5" customHeight="1" x14ac:dyDescent="0.35">
      <c r="A84" s="70"/>
      <c r="B84" s="19"/>
      <c r="C84" s="70"/>
      <c r="D84" s="20" t="s">
        <v>21</v>
      </c>
      <c r="E84" s="42">
        <v>597</v>
      </c>
      <c r="F84" s="42">
        <v>248</v>
      </c>
      <c r="G84" s="42">
        <v>43</v>
      </c>
      <c r="H84" s="42">
        <v>25</v>
      </c>
      <c r="I84" s="42">
        <v>9</v>
      </c>
      <c r="J84" s="42">
        <v>195</v>
      </c>
      <c r="K84" s="43">
        <f t="shared" si="0"/>
        <v>1117</v>
      </c>
      <c r="L84" s="44">
        <f>SUM(K83:K85)</f>
        <v>1627</v>
      </c>
      <c r="M84" s="74"/>
      <c r="N84" s="37"/>
      <c r="O84" s="34"/>
    </row>
    <row r="85" spans="1:15" ht="16.5" customHeight="1" x14ac:dyDescent="0.35">
      <c r="A85" s="70"/>
      <c r="B85" s="19"/>
      <c r="C85" s="18"/>
      <c r="D85" s="27" t="s">
        <v>22</v>
      </c>
      <c r="E85" s="51">
        <v>120</v>
      </c>
      <c r="F85" s="51">
        <v>34</v>
      </c>
      <c r="G85" s="51">
        <v>8</v>
      </c>
      <c r="H85" s="51">
        <v>11</v>
      </c>
      <c r="I85" s="51">
        <v>2</v>
      </c>
      <c r="J85" s="51">
        <v>41</v>
      </c>
      <c r="K85" s="46">
        <f t="shared" si="0"/>
        <v>216</v>
      </c>
      <c r="L85" s="47"/>
      <c r="M85" s="74"/>
      <c r="N85" s="37"/>
      <c r="O85" s="34"/>
    </row>
    <row r="86" spans="1:15" ht="16.5" customHeight="1" x14ac:dyDescent="0.35">
      <c r="A86" s="70"/>
      <c r="B86" s="18" t="s">
        <v>145</v>
      </c>
      <c r="C86" s="69" t="s">
        <v>72</v>
      </c>
      <c r="D86" s="13" t="s">
        <v>18</v>
      </c>
      <c r="E86" s="39">
        <v>1356</v>
      </c>
      <c r="F86" s="39">
        <v>245</v>
      </c>
      <c r="G86" s="39">
        <v>54</v>
      </c>
      <c r="H86" s="39">
        <v>45</v>
      </c>
      <c r="I86" s="39">
        <v>11</v>
      </c>
      <c r="J86" s="39">
        <v>53</v>
      </c>
      <c r="K86" s="40">
        <f t="shared" si="0"/>
        <v>1764</v>
      </c>
      <c r="L86" s="41"/>
      <c r="M86" s="74"/>
      <c r="N86" s="37"/>
      <c r="O86" s="34"/>
    </row>
    <row r="87" spans="1:15" ht="16.5" customHeight="1" x14ac:dyDescent="0.35">
      <c r="A87" s="70"/>
      <c r="C87" s="70"/>
      <c r="D87" s="20" t="s">
        <v>21</v>
      </c>
      <c r="E87" s="42">
        <v>4991</v>
      </c>
      <c r="F87" s="42">
        <v>1392</v>
      </c>
      <c r="G87" s="42">
        <v>177</v>
      </c>
      <c r="H87" s="42">
        <v>129</v>
      </c>
      <c r="I87" s="42">
        <v>49</v>
      </c>
      <c r="J87" s="42">
        <v>416</v>
      </c>
      <c r="K87" s="43">
        <f t="shared" si="0"/>
        <v>7154</v>
      </c>
      <c r="L87" s="44">
        <f>SUM(K86:K88)</f>
        <v>10759</v>
      </c>
      <c r="M87" s="74"/>
      <c r="N87" s="37"/>
      <c r="O87" s="34"/>
    </row>
    <row r="88" spans="1:15" ht="16.5" customHeight="1" x14ac:dyDescent="0.35">
      <c r="A88" s="75"/>
      <c r="B88" s="26"/>
      <c r="C88" s="26"/>
      <c r="D88" s="27" t="s">
        <v>22</v>
      </c>
      <c r="E88" s="51">
        <v>1328</v>
      </c>
      <c r="F88" s="51">
        <v>343</v>
      </c>
      <c r="G88" s="51">
        <v>34</v>
      </c>
      <c r="H88" s="51">
        <v>31</v>
      </c>
      <c r="I88" s="51">
        <v>4</v>
      </c>
      <c r="J88" s="51">
        <v>101</v>
      </c>
      <c r="K88" s="46">
        <f t="shared" si="0"/>
        <v>1841</v>
      </c>
      <c r="L88" s="47"/>
      <c r="M88" s="76"/>
      <c r="N88" s="37"/>
      <c r="O88" s="34"/>
    </row>
    <row r="89" spans="1:15" ht="16.5" customHeight="1" x14ac:dyDescent="0.35">
      <c r="A89" s="69">
        <v>14</v>
      </c>
      <c r="C89" s="69" t="s">
        <v>73</v>
      </c>
      <c r="D89" s="13" t="s">
        <v>18</v>
      </c>
      <c r="E89" s="39">
        <v>2431</v>
      </c>
      <c r="F89" s="39">
        <v>458</v>
      </c>
      <c r="G89" s="39">
        <v>24</v>
      </c>
      <c r="H89" s="39">
        <v>0</v>
      </c>
      <c r="I89" s="39">
        <v>10</v>
      </c>
      <c r="J89" s="39">
        <v>87</v>
      </c>
      <c r="K89" s="40">
        <f t="shared" si="0"/>
        <v>3010</v>
      </c>
      <c r="L89" s="41"/>
      <c r="M89" s="73">
        <f>SUM(L89:L94)</f>
        <v>16180</v>
      </c>
      <c r="N89" s="17" t="s">
        <v>74</v>
      </c>
      <c r="O89" s="34"/>
    </row>
    <row r="90" spans="1:15" ht="16.5" customHeight="1" x14ac:dyDescent="0.35">
      <c r="A90" s="70"/>
      <c r="B90" s="81" t="s">
        <v>75</v>
      </c>
      <c r="C90" s="70"/>
      <c r="D90" s="20" t="s">
        <v>21</v>
      </c>
      <c r="E90" s="42">
        <v>5579</v>
      </c>
      <c r="F90" s="42">
        <v>1666</v>
      </c>
      <c r="G90" s="42">
        <v>106</v>
      </c>
      <c r="H90" s="42">
        <v>0</v>
      </c>
      <c r="I90" s="42">
        <v>57</v>
      </c>
      <c r="J90" s="42">
        <v>335</v>
      </c>
      <c r="K90" s="43">
        <f t="shared" si="0"/>
        <v>7743</v>
      </c>
      <c r="L90" s="44">
        <f>SUM(K89:K91)</f>
        <v>11924</v>
      </c>
      <c r="M90" s="74"/>
      <c r="N90" s="37"/>
      <c r="O90" s="34"/>
    </row>
    <row r="91" spans="1:15" ht="16.5" customHeight="1" x14ac:dyDescent="0.35">
      <c r="A91" s="70"/>
      <c r="B91" s="81"/>
      <c r="C91" s="62"/>
      <c r="D91" s="27" t="s">
        <v>22</v>
      </c>
      <c r="E91" s="51">
        <v>778</v>
      </c>
      <c r="F91" s="51">
        <v>324</v>
      </c>
      <c r="G91" s="51">
        <v>16</v>
      </c>
      <c r="H91" s="51">
        <v>0</v>
      </c>
      <c r="I91" s="51">
        <v>7</v>
      </c>
      <c r="J91" s="45">
        <v>46</v>
      </c>
      <c r="K91" s="46">
        <f t="shared" si="0"/>
        <v>1171</v>
      </c>
      <c r="L91" s="47"/>
      <c r="M91" s="74"/>
      <c r="N91" s="37"/>
      <c r="O91" s="34"/>
    </row>
    <row r="92" spans="1:15" ht="16.5" customHeight="1" x14ac:dyDescent="0.35">
      <c r="A92" s="70"/>
      <c r="B92" s="18"/>
      <c r="C92" s="69" t="s">
        <v>76</v>
      </c>
      <c r="D92" s="13" t="s">
        <v>18</v>
      </c>
      <c r="E92" s="39">
        <v>448</v>
      </c>
      <c r="F92" s="39">
        <v>145</v>
      </c>
      <c r="G92" s="39">
        <v>6</v>
      </c>
      <c r="H92" s="39">
        <v>0</v>
      </c>
      <c r="I92" s="39">
        <v>6</v>
      </c>
      <c r="J92" s="39">
        <v>90</v>
      </c>
      <c r="K92" s="40">
        <f t="shared" si="0"/>
        <v>695</v>
      </c>
      <c r="L92" s="41"/>
      <c r="M92" s="74"/>
      <c r="N92" s="37"/>
      <c r="O92" s="34"/>
    </row>
    <row r="93" spans="1:15" ht="16.5" customHeight="1" x14ac:dyDescent="0.35">
      <c r="A93" s="70"/>
      <c r="B93" s="18" t="s">
        <v>146</v>
      </c>
      <c r="C93" s="70"/>
      <c r="D93" s="20" t="s">
        <v>21</v>
      </c>
      <c r="E93" s="42">
        <v>1711</v>
      </c>
      <c r="F93" s="42">
        <v>504</v>
      </c>
      <c r="G93" s="42">
        <v>23</v>
      </c>
      <c r="H93" s="42">
        <v>0</v>
      </c>
      <c r="I93" s="42">
        <v>29</v>
      </c>
      <c r="J93" s="42">
        <v>545</v>
      </c>
      <c r="K93" s="43">
        <f t="shared" si="0"/>
        <v>2812</v>
      </c>
      <c r="L93" s="44">
        <f>SUM(K92:K94)</f>
        <v>4256</v>
      </c>
      <c r="M93" s="74"/>
      <c r="N93" s="37"/>
      <c r="O93" s="34"/>
    </row>
    <row r="94" spans="1:15" ht="16.5" customHeight="1" x14ac:dyDescent="0.35">
      <c r="A94" s="75"/>
      <c r="B94" s="18"/>
      <c r="C94" s="38"/>
      <c r="D94" s="27" t="s">
        <v>22</v>
      </c>
      <c r="E94" s="51">
        <v>537</v>
      </c>
      <c r="F94" s="51">
        <v>83</v>
      </c>
      <c r="G94" s="51">
        <v>4</v>
      </c>
      <c r="H94" s="51">
        <v>0</v>
      </c>
      <c r="I94" s="51">
        <v>6</v>
      </c>
      <c r="J94" s="45">
        <v>119</v>
      </c>
      <c r="K94" s="46">
        <f t="shared" si="0"/>
        <v>749</v>
      </c>
      <c r="L94" s="47"/>
      <c r="M94" s="76"/>
      <c r="N94" s="37"/>
      <c r="O94" s="34"/>
    </row>
    <row r="95" spans="1:15" s="37" customFormat="1" ht="17.25" customHeight="1" x14ac:dyDescent="0.2">
      <c r="A95" s="69">
        <v>15</v>
      </c>
      <c r="B95" s="63"/>
      <c r="C95" s="69" t="s">
        <v>62</v>
      </c>
      <c r="D95" s="13" t="s">
        <v>18</v>
      </c>
      <c r="E95" s="39">
        <v>2659</v>
      </c>
      <c r="F95" s="39">
        <v>855</v>
      </c>
      <c r="G95" s="39">
        <v>3</v>
      </c>
      <c r="H95" s="39">
        <v>0</v>
      </c>
      <c r="I95" s="39">
        <v>24</v>
      </c>
      <c r="J95" s="39">
        <v>6</v>
      </c>
      <c r="K95" s="40">
        <f t="shared" si="0"/>
        <v>3547</v>
      </c>
      <c r="L95" s="41"/>
      <c r="M95" s="73">
        <f>SUM(L95:L100)</f>
        <v>43489</v>
      </c>
      <c r="N95" s="17" t="s">
        <v>77</v>
      </c>
      <c r="O95" s="34"/>
    </row>
    <row r="96" spans="1:15" s="37" customFormat="1" ht="17.25" customHeight="1" x14ac:dyDescent="0.2">
      <c r="A96" s="70"/>
      <c r="B96" s="84" t="s">
        <v>78</v>
      </c>
      <c r="C96" s="70"/>
      <c r="D96" s="20" t="s">
        <v>21</v>
      </c>
      <c r="E96" s="42">
        <v>8003</v>
      </c>
      <c r="F96" s="42">
        <v>2243</v>
      </c>
      <c r="G96" s="42">
        <v>11</v>
      </c>
      <c r="H96" s="42">
        <v>0</v>
      </c>
      <c r="I96" s="42">
        <v>104</v>
      </c>
      <c r="J96" s="42">
        <v>20</v>
      </c>
      <c r="K96" s="43">
        <f t="shared" si="0"/>
        <v>10381</v>
      </c>
      <c r="L96" s="44">
        <f>SUM(K95:K97)</f>
        <v>16990</v>
      </c>
      <c r="M96" s="74"/>
      <c r="O96" s="34"/>
    </row>
    <row r="97" spans="1:19" ht="16.5" customHeight="1" x14ac:dyDescent="0.35">
      <c r="A97" s="70"/>
      <c r="B97" s="84"/>
      <c r="C97" s="26"/>
      <c r="D97" s="27" t="s">
        <v>22</v>
      </c>
      <c r="E97" s="45">
        <v>2432</v>
      </c>
      <c r="F97" s="45">
        <v>614</v>
      </c>
      <c r="G97" s="45">
        <v>5</v>
      </c>
      <c r="H97" s="45">
        <v>0</v>
      </c>
      <c r="I97" s="45">
        <v>11</v>
      </c>
      <c r="J97" s="45">
        <v>0</v>
      </c>
      <c r="K97" s="46">
        <f t="shared" si="0"/>
        <v>3062</v>
      </c>
      <c r="L97" s="47"/>
      <c r="M97" s="74"/>
      <c r="N97" s="37"/>
      <c r="O97" s="34"/>
    </row>
    <row r="98" spans="1:19" ht="16.5" customHeight="1" x14ac:dyDescent="0.35">
      <c r="A98" s="70"/>
      <c r="B98" s="64"/>
      <c r="C98" s="69" t="s">
        <v>79</v>
      </c>
      <c r="D98" s="13" t="s">
        <v>18</v>
      </c>
      <c r="E98" s="39">
        <v>3818</v>
      </c>
      <c r="F98" s="39">
        <v>1014</v>
      </c>
      <c r="G98" s="39">
        <v>21</v>
      </c>
      <c r="H98" s="39">
        <v>8</v>
      </c>
      <c r="I98" s="39">
        <v>46</v>
      </c>
      <c r="J98" s="39">
        <v>3</v>
      </c>
      <c r="K98" s="40">
        <f t="shared" si="0"/>
        <v>4910</v>
      </c>
      <c r="L98" s="41"/>
      <c r="M98" s="74"/>
      <c r="N98" s="37"/>
      <c r="O98" s="34"/>
    </row>
    <row r="99" spans="1:19" ht="16.5" customHeight="1" x14ac:dyDescent="0.35">
      <c r="A99" s="70"/>
      <c r="B99" s="18" t="s">
        <v>147</v>
      </c>
      <c r="C99" s="70"/>
      <c r="D99" s="20" t="s">
        <v>21</v>
      </c>
      <c r="E99" s="42">
        <v>12580</v>
      </c>
      <c r="F99" s="42">
        <v>4064</v>
      </c>
      <c r="G99" s="42">
        <v>97</v>
      </c>
      <c r="H99" s="42">
        <v>32</v>
      </c>
      <c r="I99" s="42">
        <v>461</v>
      </c>
      <c r="J99" s="42">
        <v>14</v>
      </c>
      <c r="K99" s="43">
        <f t="shared" si="0"/>
        <v>17248</v>
      </c>
      <c r="L99" s="44">
        <f>SUM(K98:K100)</f>
        <v>26499</v>
      </c>
      <c r="M99" s="74"/>
      <c r="N99" s="37"/>
      <c r="O99" s="34"/>
    </row>
    <row r="100" spans="1:19" ht="16.5" customHeight="1" x14ac:dyDescent="0.35">
      <c r="A100" s="75"/>
      <c r="B100" s="26"/>
      <c r="C100" s="26"/>
      <c r="D100" s="27" t="s">
        <v>22</v>
      </c>
      <c r="E100" s="51">
        <v>3183</v>
      </c>
      <c r="F100" s="51">
        <v>1029</v>
      </c>
      <c r="G100" s="51">
        <v>39</v>
      </c>
      <c r="H100" s="51">
        <v>9</v>
      </c>
      <c r="I100" s="51">
        <v>79</v>
      </c>
      <c r="J100" s="51">
        <v>2</v>
      </c>
      <c r="K100" s="46">
        <f t="shared" si="0"/>
        <v>4341</v>
      </c>
      <c r="L100" s="47"/>
      <c r="M100" s="76"/>
      <c r="N100" s="37"/>
      <c r="O100" s="34"/>
    </row>
    <row r="101" spans="1:19" ht="16.5" customHeight="1" x14ac:dyDescent="0.35">
      <c r="A101" s="69">
        <v>16</v>
      </c>
      <c r="B101" s="50"/>
      <c r="C101" s="78" t="s">
        <v>80</v>
      </c>
      <c r="D101" s="13" t="s">
        <v>18</v>
      </c>
      <c r="E101" s="39">
        <v>1745</v>
      </c>
      <c r="F101" s="39">
        <v>523</v>
      </c>
      <c r="G101" s="39">
        <v>0</v>
      </c>
      <c r="H101" s="39">
        <v>0</v>
      </c>
      <c r="I101" s="39">
        <v>74</v>
      </c>
      <c r="J101" s="39">
        <v>1</v>
      </c>
      <c r="K101" s="40">
        <f t="shared" si="0"/>
        <v>2343</v>
      </c>
      <c r="L101" s="41"/>
      <c r="M101" s="73">
        <f>SUM(L101:L109)</f>
        <v>23855</v>
      </c>
      <c r="N101" s="17" t="s">
        <v>81</v>
      </c>
      <c r="P101" s="65"/>
      <c r="R101" s="65"/>
      <c r="S101" s="65"/>
    </row>
    <row r="102" spans="1:19" ht="16.5" customHeight="1" x14ac:dyDescent="0.35">
      <c r="A102" s="70"/>
      <c r="B102" s="81" t="s">
        <v>82</v>
      </c>
      <c r="C102" s="77"/>
      <c r="D102" s="20" t="s">
        <v>21</v>
      </c>
      <c r="E102" s="42">
        <v>6189</v>
      </c>
      <c r="F102" s="42">
        <v>2128</v>
      </c>
      <c r="G102" s="42">
        <v>0</v>
      </c>
      <c r="H102" s="42">
        <v>0</v>
      </c>
      <c r="I102" s="42">
        <v>309</v>
      </c>
      <c r="J102" s="42">
        <v>3</v>
      </c>
      <c r="K102" s="43">
        <f t="shared" si="0"/>
        <v>8629</v>
      </c>
      <c r="L102" s="44">
        <f>SUM(K101:K103)</f>
        <v>13008</v>
      </c>
      <c r="M102" s="74"/>
      <c r="N102" s="37"/>
      <c r="P102" s="65"/>
      <c r="R102" s="65"/>
      <c r="S102" s="65"/>
    </row>
    <row r="103" spans="1:19" ht="16.5" customHeight="1" x14ac:dyDescent="0.35">
      <c r="A103" s="70"/>
      <c r="B103" s="81"/>
      <c r="C103" s="26"/>
      <c r="D103" s="27" t="s">
        <v>22</v>
      </c>
      <c r="E103" s="45">
        <v>1505</v>
      </c>
      <c r="F103" s="45">
        <v>486</v>
      </c>
      <c r="G103" s="45">
        <v>0</v>
      </c>
      <c r="H103" s="45">
        <v>0</v>
      </c>
      <c r="I103" s="45">
        <v>43</v>
      </c>
      <c r="J103" s="45">
        <v>2</v>
      </c>
      <c r="K103" s="46">
        <f t="shared" si="0"/>
        <v>2036</v>
      </c>
      <c r="L103" s="47"/>
      <c r="M103" s="74"/>
      <c r="N103" s="37"/>
      <c r="O103" s="34"/>
    </row>
    <row r="104" spans="1:19" ht="16.5" customHeight="1" x14ac:dyDescent="0.35">
      <c r="A104" s="70"/>
      <c r="B104" s="49"/>
      <c r="C104" s="69" t="s">
        <v>83</v>
      </c>
      <c r="D104" s="13" t="s">
        <v>18</v>
      </c>
      <c r="E104" s="39">
        <v>729</v>
      </c>
      <c r="F104" s="39">
        <v>313</v>
      </c>
      <c r="G104" s="39">
        <v>0</v>
      </c>
      <c r="H104" s="39">
        <v>0</v>
      </c>
      <c r="I104" s="39">
        <v>20</v>
      </c>
      <c r="J104" s="39">
        <v>1</v>
      </c>
      <c r="K104" s="40">
        <f t="shared" ref="K104:K167" si="3">SUM(E104:J104)</f>
        <v>1063</v>
      </c>
      <c r="L104" s="41"/>
      <c r="M104" s="74"/>
      <c r="N104" s="37"/>
      <c r="O104" s="34"/>
    </row>
    <row r="105" spans="1:19" ht="16.5" customHeight="1" x14ac:dyDescent="0.35">
      <c r="A105" s="70"/>
      <c r="B105" s="49"/>
      <c r="C105" s="70"/>
      <c r="D105" s="20" t="s">
        <v>21</v>
      </c>
      <c r="E105" s="42">
        <v>3225</v>
      </c>
      <c r="F105" s="42">
        <v>1587</v>
      </c>
      <c r="G105" s="42">
        <v>0</v>
      </c>
      <c r="H105" s="42">
        <v>0</v>
      </c>
      <c r="I105" s="42">
        <v>179</v>
      </c>
      <c r="J105" s="42">
        <v>10</v>
      </c>
      <c r="K105" s="43">
        <f t="shared" si="3"/>
        <v>5001</v>
      </c>
      <c r="L105" s="44">
        <f>SUM(K104:K106)</f>
        <v>7289</v>
      </c>
      <c r="M105" s="74"/>
      <c r="N105" s="37"/>
      <c r="O105" s="34"/>
    </row>
    <row r="106" spans="1:19" ht="16.5" customHeight="1" x14ac:dyDescent="0.35">
      <c r="A106" s="70"/>
      <c r="B106" s="49"/>
      <c r="C106" s="18"/>
      <c r="D106" s="27" t="s">
        <v>22</v>
      </c>
      <c r="E106" s="45">
        <v>813</v>
      </c>
      <c r="F106" s="45">
        <v>392</v>
      </c>
      <c r="G106" s="45">
        <v>0</v>
      </c>
      <c r="H106" s="45">
        <v>0</v>
      </c>
      <c r="I106" s="45">
        <v>18</v>
      </c>
      <c r="J106" s="45">
        <v>2</v>
      </c>
      <c r="K106" s="46">
        <f t="shared" si="3"/>
        <v>1225</v>
      </c>
      <c r="L106" s="47"/>
      <c r="M106" s="74"/>
      <c r="N106" s="37"/>
      <c r="O106" s="34"/>
    </row>
    <row r="107" spans="1:19" ht="16.5" customHeight="1" x14ac:dyDescent="0.35">
      <c r="A107" s="70"/>
      <c r="B107" s="18" t="s">
        <v>148</v>
      </c>
      <c r="C107" s="69" t="s">
        <v>84</v>
      </c>
      <c r="D107" s="31" t="s">
        <v>18</v>
      </c>
      <c r="E107" s="39">
        <v>572</v>
      </c>
      <c r="F107" s="39">
        <v>166</v>
      </c>
      <c r="G107" s="39">
        <v>0</v>
      </c>
      <c r="H107" s="39">
        <v>0</v>
      </c>
      <c r="I107" s="39">
        <v>3</v>
      </c>
      <c r="J107" s="39">
        <v>1</v>
      </c>
      <c r="K107" s="40">
        <f t="shared" si="3"/>
        <v>742</v>
      </c>
      <c r="L107" s="66"/>
      <c r="M107" s="74"/>
      <c r="N107" s="37"/>
      <c r="O107" s="34"/>
    </row>
    <row r="108" spans="1:19" ht="16.5" customHeight="1" x14ac:dyDescent="0.35">
      <c r="A108" s="70"/>
      <c r="C108" s="70"/>
      <c r="D108" s="20" t="s">
        <v>21</v>
      </c>
      <c r="E108" s="42">
        <v>1625</v>
      </c>
      <c r="F108" s="42">
        <v>627</v>
      </c>
      <c r="G108" s="42">
        <v>0</v>
      </c>
      <c r="H108" s="42">
        <v>0</v>
      </c>
      <c r="I108" s="42">
        <v>10</v>
      </c>
      <c r="J108" s="42">
        <v>2</v>
      </c>
      <c r="K108" s="43">
        <f t="shared" si="3"/>
        <v>2264</v>
      </c>
      <c r="L108" s="44">
        <f>SUM(K107:K109)</f>
        <v>3558</v>
      </c>
      <c r="M108" s="74"/>
      <c r="N108" s="37"/>
      <c r="O108" s="34"/>
    </row>
    <row r="109" spans="1:19" ht="16.5" customHeight="1" x14ac:dyDescent="0.35">
      <c r="A109" s="70"/>
      <c r="B109" s="18"/>
      <c r="C109" s="26"/>
      <c r="D109" s="27" t="s">
        <v>22</v>
      </c>
      <c r="E109" s="51">
        <v>366</v>
      </c>
      <c r="F109" s="51">
        <v>184</v>
      </c>
      <c r="G109" s="51">
        <v>0</v>
      </c>
      <c r="H109" s="51">
        <v>0</v>
      </c>
      <c r="I109" s="51">
        <v>1</v>
      </c>
      <c r="J109" s="51">
        <v>1</v>
      </c>
      <c r="K109" s="46">
        <f t="shared" si="3"/>
        <v>552</v>
      </c>
      <c r="L109" s="47"/>
      <c r="M109" s="74"/>
      <c r="N109" s="37"/>
      <c r="O109" s="34"/>
    </row>
    <row r="110" spans="1:19" ht="16.5" customHeight="1" x14ac:dyDescent="0.35">
      <c r="A110" s="69">
        <v>17</v>
      </c>
      <c r="B110" s="50"/>
      <c r="C110" s="69" t="s">
        <v>85</v>
      </c>
      <c r="D110" s="31" t="s">
        <v>18</v>
      </c>
      <c r="E110" s="39">
        <v>2137</v>
      </c>
      <c r="F110" s="39">
        <v>918</v>
      </c>
      <c r="G110" s="39">
        <v>4</v>
      </c>
      <c r="H110" s="39">
        <v>3</v>
      </c>
      <c r="I110" s="39">
        <v>71</v>
      </c>
      <c r="J110" s="39">
        <v>0</v>
      </c>
      <c r="K110" s="40">
        <f t="shared" si="3"/>
        <v>3133</v>
      </c>
      <c r="L110" s="66"/>
      <c r="M110" s="73">
        <f>SUM(L110:L115)</f>
        <v>19219</v>
      </c>
      <c r="N110" s="17" t="s">
        <v>86</v>
      </c>
      <c r="P110" s="65"/>
      <c r="R110" s="65"/>
      <c r="S110" s="65"/>
    </row>
    <row r="111" spans="1:19" ht="16.5" customHeight="1" x14ac:dyDescent="0.35">
      <c r="A111" s="70"/>
      <c r="B111" s="77" t="s">
        <v>87</v>
      </c>
      <c r="C111" s="70"/>
      <c r="D111" s="20" t="s">
        <v>21</v>
      </c>
      <c r="E111" s="42">
        <v>5831</v>
      </c>
      <c r="F111" s="42">
        <v>3914</v>
      </c>
      <c r="G111" s="42">
        <v>11</v>
      </c>
      <c r="H111" s="42">
        <v>6</v>
      </c>
      <c r="I111" s="42">
        <v>699</v>
      </c>
      <c r="J111" s="42">
        <v>1</v>
      </c>
      <c r="K111" s="43">
        <f t="shared" si="3"/>
        <v>10462</v>
      </c>
      <c r="L111" s="44">
        <f>SUM(K110:K112)</f>
        <v>16542</v>
      </c>
      <c r="M111" s="74"/>
      <c r="P111" s="65"/>
      <c r="R111" s="65"/>
      <c r="S111" s="65"/>
    </row>
    <row r="112" spans="1:19" ht="16.5" customHeight="1" x14ac:dyDescent="0.35">
      <c r="A112" s="70"/>
      <c r="B112" s="77"/>
      <c r="C112" s="26"/>
      <c r="D112" s="27" t="s">
        <v>22</v>
      </c>
      <c r="E112" s="51">
        <v>1736</v>
      </c>
      <c r="F112" s="51">
        <v>1123</v>
      </c>
      <c r="G112" s="51">
        <v>3</v>
      </c>
      <c r="H112" s="51">
        <v>3</v>
      </c>
      <c r="I112" s="51">
        <v>80</v>
      </c>
      <c r="J112" s="51">
        <v>2</v>
      </c>
      <c r="K112" s="46">
        <f t="shared" si="3"/>
        <v>2947</v>
      </c>
      <c r="L112" s="47"/>
      <c r="M112" s="74"/>
      <c r="N112" s="37"/>
      <c r="P112" s="65"/>
      <c r="R112" s="65"/>
      <c r="S112" s="65"/>
    </row>
    <row r="113" spans="1:19" ht="16.5" customHeight="1" x14ac:dyDescent="0.35">
      <c r="A113" s="70"/>
      <c r="B113" s="60"/>
      <c r="C113" s="69" t="s">
        <v>88</v>
      </c>
      <c r="D113" s="31" t="s">
        <v>18</v>
      </c>
      <c r="E113" s="39">
        <v>409</v>
      </c>
      <c r="F113" s="39">
        <v>207</v>
      </c>
      <c r="G113" s="39">
        <v>0</v>
      </c>
      <c r="H113" s="39">
        <v>0</v>
      </c>
      <c r="I113" s="39">
        <v>18</v>
      </c>
      <c r="J113" s="39">
        <v>0</v>
      </c>
      <c r="K113" s="40">
        <f t="shared" si="3"/>
        <v>634</v>
      </c>
      <c r="L113" s="66"/>
      <c r="M113" s="74"/>
      <c r="N113" s="37"/>
      <c r="P113" s="65"/>
      <c r="R113" s="65"/>
      <c r="S113" s="65"/>
    </row>
    <row r="114" spans="1:19" ht="16.5" customHeight="1" x14ac:dyDescent="0.35">
      <c r="A114" s="70"/>
      <c r="B114" s="18" t="s">
        <v>149</v>
      </c>
      <c r="C114" s="70"/>
      <c r="D114" s="20" t="s">
        <v>21</v>
      </c>
      <c r="E114" s="42">
        <v>789</v>
      </c>
      <c r="F114" s="42">
        <v>565</v>
      </c>
      <c r="G114" s="42">
        <v>0</v>
      </c>
      <c r="H114" s="42">
        <v>0</v>
      </c>
      <c r="I114" s="42">
        <v>80</v>
      </c>
      <c r="J114" s="42">
        <v>0</v>
      </c>
      <c r="K114" s="43">
        <f t="shared" si="3"/>
        <v>1434</v>
      </c>
      <c r="L114" s="44">
        <f>SUM(K113:K115)</f>
        <v>2677</v>
      </c>
      <c r="M114" s="74"/>
      <c r="N114" s="37"/>
      <c r="P114" s="65"/>
      <c r="R114" s="65"/>
      <c r="S114" s="65"/>
    </row>
    <row r="115" spans="1:19" ht="16.5" customHeight="1" x14ac:dyDescent="0.35">
      <c r="A115" s="70"/>
      <c r="B115" s="19"/>
      <c r="C115" s="18"/>
      <c r="D115" s="27" t="s">
        <v>22</v>
      </c>
      <c r="E115" s="51">
        <v>461</v>
      </c>
      <c r="F115" s="51">
        <v>140</v>
      </c>
      <c r="G115" s="51">
        <v>0</v>
      </c>
      <c r="H115" s="51">
        <v>0</v>
      </c>
      <c r="I115" s="51">
        <v>8</v>
      </c>
      <c r="J115" s="51">
        <v>0</v>
      </c>
      <c r="K115" s="46">
        <f t="shared" si="3"/>
        <v>609</v>
      </c>
      <c r="L115" s="47"/>
      <c r="M115" s="74"/>
      <c r="N115" s="37"/>
      <c r="P115" s="65"/>
      <c r="R115" s="65"/>
      <c r="S115" s="65"/>
    </row>
    <row r="116" spans="1:19" ht="16.5" customHeight="1" x14ac:dyDescent="0.35">
      <c r="A116" s="69">
        <v>18</v>
      </c>
      <c r="B116" s="50"/>
      <c r="C116" s="69" t="s">
        <v>85</v>
      </c>
      <c r="D116" s="31" t="s">
        <v>18</v>
      </c>
      <c r="E116" s="39">
        <v>2302</v>
      </c>
      <c r="F116" s="39">
        <v>1402</v>
      </c>
      <c r="G116" s="39">
        <v>3</v>
      </c>
      <c r="H116" s="39">
        <v>2</v>
      </c>
      <c r="I116" s="39">
        <v>105</v>
      </c>
      <c r="J116" s="39">
        <v>0</v>
      </c>
      <c r="K116" s="40">
        <f t="shared" si="3"/>
        <v>3814</v>
      </c>
      <c r="L116" s="66"/>
      <c r="M116" s="73">
        <f>SUM(L116:L121)</f>
        <v>22166</v>
      </c>
      <c r="N116" s="17" t="s">
        <v>89</v>
      </c>
      <c r="P116" s="65"/>
      <c r="R116" s="65"/>
      <c r="S116" s="65"/>
    </row>
    <row r="117" spans="1:19" ht="16.5" customHeight="1" x14ac:dyDescent="0.35">
      <c r="A117" s="70"/>
      <c r="B117" s="81" t="s">
        <v>90</v>
      </c>
      <c r="C117" s="70"/>
      <c r="D117" s="20" t="s">
        <v>21</v>
      </c>
      <c r="E117" s="42">
        <v>7590</v>
      </c>
      <c r="F117" s="42">
        <v>5857</v>
      </c>
      <c r="G117" s="42">
        <v>16</v>
      </c>
      <c r="H117" s="42">
        <v>6</v>
      </c>
      <c r="I117" s="42">
        <v>1115</v>
      </c>
      <c r="J117" s="42">
        <v>0</v>
      </c>
      <c r="K117" s="43">
        <f t="shared" si="3"/>
        <v>14584</v>
      </c>
      <c r="L117" s="44">
        <f>SUM(K116:K118)</f>
        <v>22087</v>
      </c>
      <c r="M117" s="74"/>
      <c r="P117" s="65"/>
      <c r="R117" s="65"/>
      <c r="S117" s="65"/>
    </row>
    <row r="118" spans="1:19" ht="16.5" customHeight="1" x14ac:dyDescent="0.35">
      <c r="A118" s="70"/>
      <c r="B118" s="81"/>
      <c r="C118" s="26"/>
      <c r="D118" s="27" t="s">
        <v>22</v>
      </c>
      <c r="E118" s="51">
        <v>2271</v>
      </c>
      <c r="F118" s="51">
        <v>1328</v>
      </c>
      <c r="G118" s="51">
        <v>3</v>
      </c>
      <c r="H118" s="51">
        <v>1</v>
      </c>
      <c r="I118" s="51">
        <v>85</v>
      </c>
      <c r="J118" s="51">
        <v>1</v>
      </c>
      <c r="K118" s="46">
        <f t="shared" si="3"/>
        <v>3689</v>
      </c>
      <c r="L118" s="47"/>
      <c r="M118" s="74"/>
      <c r="N118" s="37"/>
      <c r="P118" s="65"/>
      <c r="R118" s="65"/>
      <c r="S118" s="65"/>
    </row>
    <row r="119" spans="1:19" ht="16.5" customHeight="1" x14ac:dyDescent="0.35">
      <c r="A119" s="70"/>
      <c r="B119" s="60"/>
      <c r="C119" s="69" t="s">
        <v>91</v>
      </c>
      <c r="D119" s="31" t="s">
        <v>18</v>
      </c>
      <c r="E119" s="39">
        <v>5</v>
      </c>
      <c r="F119" s="39">
        <v>6</v>
      </c>
      <c r="G119" s="39">
        <v>0</v>
      </c>
      <c r="H119" s="39">
        <v>0</v>
      </c>
      <c r="I119" s="39">
        <v>0</v>
      </c>
      <c r="J119" s="39">
        <v>0</v>
      </c>
      <c r="K119" s="40">
        <f t="shared" si="3"/>
        <v>11</v>
      </c>
      <c r="L119" s="66"/>
      <c r="M119" s="74"/>
      <c r="N119" s="37"/>
      <c r="P119" s="65"/>
      <c r="R119" s="65"/>
      <c r="S119" s="65"/>
    </row>
    <row r="120" spans="1:19" ht="16.5" customHeight="1" x14ac:dyDescent="0.35">
      <c r="A120" s="70"/>
      <c r="B120" s="18" t="s">
        <v>149</v>
      </c>
      <c r="C120" s="70"/>
      <c r="D120" s="20" t="s">
        <v>21</v>
      </c>
      <c r="E120" s="42">
        <v>37</v>
      </c>
      <c r="F120" s="42">
        <v>26</v>
      </c>
      <c r="G120" s="42">
        <v>0</v>
      </c>
      <c r="H120" s="42">
        <v>0</v>
      </c>
      <c r="I120" s="42">
        <v>0</v>
      </c>
      <c r="J120" s="42">
        <v>0</v>
      </c>
      <c r="K120" s="43">
        <f t="shared" si="3"/>
        <v>63</v>
      </c>
      <c r="L120" s="44">
        <f>SUM(K119:K121)</f>
        <v>79</v>
      </c>
      <c r="M120" s="74"/>
      <c r="N120" s="37"/>
      <c r="P120" s="65"/>
      <c r="R120" s="65"/>
      <c r="S120" s="65"/>
    </row>
    <row r="121" spans="1:19" ht="16.5" customHeight="1" x14ac:dyDescent="0.35">
      <c r="A121" s="75"/>
      <c r="B121" s="26"/>
      <c r="C121" s="26"/>
      <c r="D121" s="27" t="s">
        <v>22</v>
      </c>
      <c r="E121" s="51">
        <v>3</v>
      </c>
      <c r="F121" s="51">
        <v>2</v>
      </c>
      <c r="G121" s="51">
        <v>0</v>
      </c>
      <c r="H121" s="51">
        <v>0</v>
      </c>
      <c r="I121" s="51">
        <v>0</v>
      </c>
      <c r="J121" s="51">
        <v>0</v>
      </c>
      <c r="K121" s="46">
        <f t="shared" si="3"/>
        <v>5</v>
      </c>
      <c r="L121" s="47"/>
      <c r="M121" s="76"/>
      <c r="N121" s="37"/>
      <c r="P121" s="65"/>
      <c r="R121" s="65"/>
      <c r="S121" s="65"/>
    </row>
    <row r="122" spans="1:19" ht="16.5" customHeight="1" x14ac:dyDescent="0.35">
      <c r="A122" s="69">
        <v>19</v>
      </c>
      <c r="B122" s="50"/>
      <c r="C122" s="69" t="s">
        <v>92</v>
      </c>
      <c r="D122" s="31" t="s">
        <v>18</v>
      </c>
      <c r="E122" s="39">
        <v>2253</v>
      </c>
      <c r="F122" s="39">
        <v>617</v>
      </c>
      <c r="G122" s="39">
        <v>49</v>
      </c>
      <c r="H122" s="39">
        <v>9</v>
      </c>
      <c r="I122" s="39">
        <v>13</v>
      </c>
      <c r="J122" s="39">
        <v>52</v>
      </c>
      <c r="K122" s="40">
        <f t="shared" si="3"/>
        <v>2993</v>
      </c>
      <c r="L122" s="66"/>
      <c r="M122" s="73">
        <f>SUM(L122:L130)</f>
        <v>26509</v>
      </c>
      <c r="N122" s="17" t="s">
        <v>93</v>
      </c>
      <c r="P122" s="65"/>
      <c r="R122" s="65"/>
      <c r="S122" s="65"/>
    </row>
    <row r="123" spans="1:19" ht="16.5" customHeight="1" x14ac:dyDescent="0.35">
      <c r="A123" s="70"/>
      <c r="C123" s="70"/>
      <c r="D123" s="20" t="s">
        <v>21</v>
      </c>
      <c r="E123" s="42">
        <v>8751</v>
      </c>
      <c r="F123" s="42">
        <v>2951</v>
      </c>
      <c r="G123" s="42">
        <v>110</v>
      </c>
      <c r="H123" s="42">
        <v>27</v>
      </c>
      <c r="I123" s="42">
        <v>71</v>
      </c>
      <c r="J123" s="42">
        <v>286</v>
      </c>
      <c r="K123" s="43">
        <f t="shared" si="3"/>
        <v>12196</v>
      </c>
      <c r="L123" s="44">
        <f>SUM(K122:K124)</f>
        <v>17244</v>
      </c>
      <c r="M123" s="74"/>
      <c r="P123" s="65"/>
      <c r="R123" s="65"/>
      <c r="S123" s="65"/>
    </row>
    <row r="124" spans="1:19" ht="16.5" customHeight="1" x14ac:dyDescent="0.35">
      <c r="A124" s="70"/>
      <c r="B124" s="77" t="s">
        <v>94</v>
      </c>
      <c r="C124" s="26"/>
      <c r="D124" s="27" t="s">
        <v>22</v>
      </c>
      <c r="E124" s="51">
        <v>1528</v>
      </c>
      <c r="F124" s="51">
        <v>469</v>
      </c>
      <c r="G124" s="51">
        <v>16</v>
      </c>
      <c r="H124" s="51">
        <v>9</v>
      </c>
      <c r="I124" s="51">
        <v>5</v>
      </c>
      <c r="J124" s="51">
        <v>28</v>
      </c>
      <c r="K124" s="46">
        <f t="shared" si="3"/>
        <v>2055</v>
      </c>
      <c r="L124" s="47"/>
      <c r="M124" s="74"/>
      <c r="N124" s="37"/>
      <c r="P124" s="65"/>
      <c r="R124" s="65"/>
      <c r="S124" s="65"/>
    </row>
    <row r="125" spans="1:19" ht="16.5" customHeight="1" x14ac:dyDescent="0.35">
      <c r="A125" s="70"/>
      <c r="B125" s="77"/>
      <c r="C125" s="69" t="s">
        <v>95</v>
      </c>
      <c r="D125" s="31" t="s">
        <v>18</v>
      </c>
      <c r="E125" s="39">
        <v>423</v>
      </c>
      <c r="F125" s="39">
        <v>79</v>
      </c>
      <c r="G125" s="39">
        <v>12</v>
      </c>
      <c r="H125" s="39">
        <v>4</v>
      </c>
      <c r="I125" s="39">
        <v>1</v>
      </c>
      <c r="J125" s="39">
        <v>8</v>
      </c>
      <c r="K125" s="40">
        <f t="shared" si="3"/>
        <v>527</v>
      </c>
      <c r="L125" s="66"/>
      <c r="M125" s="74"/>
      <c r="N125" s="37"/>
      <c r="P125" s="65"/>
      <c r="R125" s="65"/>
      <c r="S125" s="65"/>
    </row>
    <row r="126" spans="1:19" ht="16.5" customHeight="1" x14ac:dyDescent="0.35">
      <c r="A126" s="70"/>
      <c r="B126" s="19"/>
      <c r="C126" s="70"/>
      <c r="D126" s="20" t="s">
        <v>21</v>
      </c>
      <c r="E126" s="42">
        <v>1176</v>
      </c>
      <c r="F126" s="42">
        <v>405</v>
      </c>
      <c r="G126" s="42">
        <v>102</v>
      </c>
      <c r="H126" s="42">
        <v>48</v>
      </c>
      <c r="I126" s="42">
        <v>23</v>
      </c>
      <c r="J126" s="42">
        <v>83</v>
      </c>
      <c r="K126" s="43">
        <f t="shared" si="3"/>
        <v>1837</v>
      </c>
      <c r="L126" s="44">
        <f>SUM(K125:K127)</f>
        <v>2793</v>
      </c>
      <c r="M126" s="74"/>
      <c r="N126" s="37"/>
      <c r="P126" s="65"/>
      <c r="R126" s="65"/>
      <c r="S126" s="65"/>
    </row>
    <row r="127" spans="1:19" ht="16.5" customHeight="1" x14ac:dyDescent="0.35">
      <c r="A127" s="70"/>
      <c r="B127" s="19"/>
      <c r="C127" s="18"/>
      <c r="D127" s="27" t="s">
        <v>22</v>
      </c>
      <c r="E127" s="51">
        <v>272</v>
      </c>
      <c r="F127" s="51">
        <v>100</v>
      </c>
      <c r="G127" s="51">
        <v>35</v>
      </c>
      <c r="H127" s="51">
        <v>9</v>
      </c>
      <c r="I127" s="51">
        <v>4</v>
      </c>
      <c r="J127" s="51">
        <v>9</v>
      </c>
      <c r="K127" s="46">
        <f t="shared" si="3"/>
        <v>429</v>
      </c>
      <c r="L127" s="47"/>
      <c r="M127" s="74"/>
      <c r="N127" s="37"/>
      <c r="P127" s="65"/>
      <c r="R127" s="65"/>
      <c r="S127" s="65"/>
    </row>
    <row r="128" spans="1:19" ht="16.5" customHeight="1" x14ac:dyDescent="0.35">
      <c r="A128" s="70"/>
      <c r="B128" s="18" t="s">
        <v>150</v>
      </c>
      <c r="C128" s="69" t="s">
        <v>96</v>
      </c>
      <c r="D128" s="31" t="s">
        <v>18</v>
      </c>
      <c r="E128" s="39">
        <v>875</v>
      </c>
      <c r="F128" s="39">
        <v>190</v>
      </c>
      <c r="G128" s="39">
        <v>30</v>
      </c>
      <c r="H128" s="39">
        <v>1</v>
      </c>
      <c r="I128" s="39">
        <v>15</v>
      </c>
      <c r="J128" s="39">
        <v>80</v>
      </c>
      <c r="K128" s="40">
        <f t="shared" si="3"/>
        <v>1191</v>
      </c>
      <c r="L128" s="66"/>
      <c r="M128" s="74"/>
      <c r="N128" s="37"/>
      <c r="P128" s="65"/>
      <c r="R128" s="65"/>
      <c r="S128" s="65"/>
    </row>
    <row r="129" spans="1:19" ht="16.5" customHeight="1" x14ac:dyDescent="0.35">
      <c r="A129" s="70"/>
      <c r="C129" s="70"/>
      <c r="D129" s="20" t="s">
        <v>21</v>
      </c>
      <c r="E129" s="42">
        <v>2583</v>
      </c>
      <c r="F129" s="42">
        <v>915</v>
      </c>
      <c r="G129" s="42">
        <v>131</v>
      </c>
      <c r="H129" s="42">
        <v>3</v>
      </c>
      <c r="I129" s="42">
        <v>70</v>
      </c>
      <c r="J129" s="42">
        <v>372</v>
      </c>
      <c r="K129" s="43">
        <f t="shared" si="3"/>
        <v>4074</v>
      </c>
      <c r="L129" s="44">
        <f>SUM(K128:K130)</f>
        <v>6472</v>
      </c>
      <c r="M129" s="74"/>
      <c r="N129" s="37"/>
      <c r="P129" s="65"/>
      <c r="R129" s="65"/>
      <c r="S129" s="65"/>
    </row>
    <row r="130" spans="1:19" ht="16.5" customHeight="1" x14ac:dyDescent="0.35">
      <c r="A130" s="75"/>
      <c r="B130" s="18"/>
      <c r="C130" s="18"/>
      <c r="D130" s="27" t="s">
        <v>22</v>
      </c>
      <c r="E130" s="51">
        <v>826</v>
      </c>
      <c r="F130" s="51">
        <v>280</v>
      </c>
      <c r="G130" s="51">
        <v>28</v>
      </c>
      <c r="H130" s="51">
        <v>0</v>
      </c>
      <c r="I130" s="51">
        <v>6</v>
      </c>
      <c r="J130" s="51">
        <v>67</v>
      </c>
      <c r="K130" s="46">
        <f t="shared" si="3"/>
        <v>1207</v>
      </c>
      <c r="L130" s="47"/>
      <c r="M130" s="76"/>
      <c r="N130" s="37"/>
      <c r="P130" s="65"/>
      <c r="R130" s="65"/>
      <c r="S130" s="65"/>
    </row>
    <row r="131" spans="1:19" ht="16.5" customHeight="1" x14ac:dyDescent="0.35">
      <c r="A131" s="69">
        <v>20</v>
      </c>
      <c r="B131" s="82" t="s">
        <v>97</v>
      </c>
      <c r="C131" s="69" t="s">
        <v>98</v>
      </c>
      <c r="D131" s="31" t="s">
        <v>18</v>
      </c>
      <c r="E131" s="39">
        <v>2661</v>
      </c>
      <c r="F131" s="39">
        <v>1369</v>
      </c>
      <c r="G131" s="39">
        <v>12</v>
      </c>
      <c r="H131" s="39">
        <v>10</v>
      </c>
      <c r="I131" s="39">
        <v>44</v>
      </c>
      <c r="J131" s="39">
        <v>12</v>
      </c>
      <c r="K131" s="40">
        <f t="shared" si="3"/>
        <v>4108</v>
      </c>
      <c r="L131" s="66"/>
      <c r="M131" s="73">
        <f>SUM(L131:L133)</f>
        <v>18919</v>
      </c>
      <c r="N131" s="17" t="s">
        <v>99</v>
      </c>
      <c r="P131" s="65"/>
      <c r="R131" s="65"/>
      <c r="S131" s="65"/>
    </row>
    <row r="132" spans="1:19" ht="16.5" customHeight="1" x14ac:dyDescent="0.35">
      <c r="A132" s="70"/>
      <c r="B132" s="83"/>
      <c r="C132" s="70"/>
      <c r="D132" s="20" t="s">
        <v>21</v>
      </c>
      <c r="E132" s="42">
        <v>6855</v>
      </c>
      <c r="F132" s="42">
        <v>4677</v>
      </c>
      <c r="G132" s="42">
        <v>45</v>
      </c>
      <c r="H132" s="42">
        <v>12</v>
      </c>
      <c r="I132" s="42">
        <v>263</v>
      </c>
      <c r="J132" s="42">
        <v>26</v>
      </c>
      <c r="K132" s="43">
        <f t="shared" si="3"/>
        <v>11878</v>
      </c>
      <c r="L132" s="44">
        <f>SUM(K131:K133)</f>
        <v>18919</v>
      </c>
      <c r="M132" s="74"/>
      <c r="P132" s="65"/>
      <c r="R132" s="65"/>
      <c r="S132" s="65"/>
    </row>
    <row r="133" spans="1:19" ht="16.5" customHeight="1" x14ac:dyDescent="0.35">
      <c r="A133" s="75"/>
      <c r="B133" s="52" t="s">
        <v>151</v>
      </c>
      <c r="C133" s="26"/>
      <c r="D133" s="27" t="s">
        <v>22</v>
      </c>
      <c r="E133" s="51">
        <v>1696</v>
      </c>
      <c r="F133" s="51">
        <v>1197</v>
      </c>
      <c r="G133" s="51">
        <v>7</v>
      </c>
      <c r="H133" s="51">
        <v>2</v>
      </c>
      <c r="I133" s="51">
        <v>29</v>
      </c>
      <c r="J133" s="51">
        <v>2</v>
      </c>
      <c r="K133" s="46">
        <f t="shared" si="3"/>
        <v>2933</v>
      </c>
      <c r="L133" s="47"/>
      <c r="M133" s="74"/>
      <c r="N133" s="37"/>
      <c r="P133" s="65"/>
      <c r="R133" s="65"/>
      <c r="S133" s="65"/>
    </row>
    <row r="134" spans="1:19" ht="16.5" customHeight="1" x14ac:dyDescent="0.35">
      <c r="A134" s="79">
        <v>21</v>
      </c>
      <c r="B134" s="82" t="s">
        <v>100</v>
      </c>
      <c r="C134" s="69" t="s">
        <v>98</v>
      </c>
      <c r="D134" s="31" t="s">
        <v>18</v>
      </c>
      <c r="E134" s="39">
        <v>2160</v>
      </c>
      <c r="F134" s="39">
        <v>1406</v>
      </c>
      <c r="G134" s="39">
        <v>27</v>
      </c>
      <c r="H134" s="39">
        <v>3</v>
      </c>
      <c r="I134" s="39">
        <v>98</v>
      </c>
      <c r="J134" s="39">
        <v>2</v>
      </c>
      <c r="K134" s="40">
        <f t="shared" si="3"/>
        <v>3696</v>
      </c>
      <c r="L134" s="66"/>
      <c r="M134" s="73">
        <f>SUM(L134:L136)</f>
        <v>19648</v>
      </c>
      <c r="N134" s="17" t="s">
        <v>101</v>
      </c>
      <c r="P134" s="65"/>
      <c r="R134" s="65"/>
      <c r="S134" s="65"/>
    </row>
    <row r="135" spans="1:19" ht="16.5" customHeight="1" x14ac:dyDescent="0.35">
      <c r="A135" s="79"/>
      <c r="B135" s="83"/>
      <c r="C135" s="70"/>
      <c r="D135" s="20" t="s">
        <v>21</v>
      </c>
      <c r="E135" s="42">
        <v>6367</v>
      </c>
      <c r="F135" s="42">
        <v>5589</v>
      </c>
      <c r="G135" s="42">
        <v>76</v>
      </c>
      <c r="H135" s="42">
        <v>3</v>
      </c>
      <c r="I135" s="42">
        <v>501</v>
      </c>
      <c r="J135" s="42">
        <v>4</v>
      </c>
      <c r="K135" s="43">
        <f t="shared" si="3"/>
        <v>12540</v>
      </c>
      <c r="L135" s="44">
        <f>SUM(K134:K136)</f>
        <v>19648</v>
      </c>
      <c r="M135" s="74"/>
      <c r="N135" s="37"/>
      <c r="P135" s="65"/>
      <c r="R135" s="65"/>
      <c r="S135" s="65"/>
    </row>
    <row r="136" spans="1:19" ht="16.5" customHeight="1" x14ac:dyDescent="0.35">
      <c r="A136" s="79"/>
      <c r="B136" s="67" t="s">
        <v>151</v>
      </c>
      <c r="C136" s="26"/>
      <c r="D136" s="27" t="s">
        <v>22</v>
      </c>
      <c r="E136" s="51">
        <v>1961</v>
      </c>
      <c r="F136" s="51">
        <v>1371</v>
      </c>
      <c r="G136" s="51">
        <v>31</v>
      </c>
      <c r="H136" s="51">
        <v>1</v>
      </c>
      <c r="I136" s="51">
        <v>48</v>
      </c>
      <c r="J136" s="51">
        <v>0</v>
      </c>
      <c r="K136" s="46">
        <f t="shared" si="3"/>
        <v>3412</v>
      </c>
      <c r="L136" s="47"/>
      <c r="M136" s="76"/>
      <c r="N136" s="37"/>
      <c r="P136" s="65"/>
      <c r="R136" s="65"/>
      <c r="S136" s="65"/>
    </row>
    <row r="137" spans="1:19" ht="16.5" customHeight="1" x14ac:dyDescent="0.35">
      <c r="A137" s="79">
        <v>22</v>
      </c>
      <c r="B137" s="82" t="s">
        <v>102</v>
      </c>
      <c r="C137" s="69" t="s">
        <v>98</v>
      </c>
      <c r="D137" s="13" t="s">
        <v>18</v>
      </c>
      <c r="E137" s="39">
        <v>2190</v>
      </c>
      <c r="F137" s="39">
        <v>1496</v>
      </c>
      <c r="G137" s="39">
        <v>23</v>
      </c>
      <c r="H137" s="39">
        <v>3</v>
      </c>
      <c r="I137" s="39">
        <v>118</v>
      </c>
      <c r="J137" s="39">
        <v>0</v>
      </c>
      <c r="K137" s="40">
        <f t="shared" si="3"/>
        <v>3830</v>
      </c>
      <c r="L137" s="41"/>
      <c r="M137" s="73">
        <f>SUM(L137:L139)</f>
        <v>18651</v>
      </c>
      <c r="N137" s="17" t="s">
        <v>103</v>
      </c>
      <c r="O137" s="68"/>
      <c r="P137" s="65"/>
      <c r="R137" s="65"/>
      <c r="S137" s="65"/>
    </row>
    <row r="138" spans="1:19" ht="16.5" customHeight="1" x14ac:dyDescent="0.35">
      <c r="A138" s="79"/>
      <c r="B138" s="83"/>
      <c r="C138" s="70"/>
      <c r="D138" s="20" t="s">
        <v>21</v>
      </c>
      <c r="E138" s="42">
        <v>5548</v>
      </c>
      <c r="F138" s="42">
        <v>5370</v>
      </c>
      <c r="G138" s="42">
        <v>66</v>
      </c>
      <c r="H138" s="42">
        <v>2</v>
      </c>
      <c r="I138" s="42">
        <v>551</v>
      </c>
      <c r="J138" s="42">
        <v>4</v>
      </c>
      <c r="K138" s="43">
        <f t="shared" si="3"/>
        <v>11541</v>
      </c>
      <c r="L138" s="44">
        <f>SUM(K137:K139)</f>
        <v>18651</v>
      </c>
      <c r="M138" s="74"/>
      <c r="P138" s="65"/>
      <c r="R138" s="65"/>
      <c r="S138" s="65"/>
    </row>
    <row r="139" spans="1:19" ht="16.5" customHeight="1" x14ac:dyDescent="0.35">
      <c r="A139" s="79"/>
      <c r="B139" s="52" t="s">
        <v>151</v>
      </c>
      <c r="C139" s="26"/>
      <c r="D139" s="27" t="s">
        <v>22</v>
      </c>
      <c r="E139" s="51">
        <v>1857</v>
      </c>
      <c r="F139" s="51">
        <v>1342</v>
      </c>
      <c r="G139" s="51">
        <v>31</v>
      </c>
      <c r="H139" s="51">
        <v>1</v>
      </c>
      <c r="I139" s="51">
        <v>48</v>
      </c>
      <c r="J139" s="51">
        <v>1</v>
      </c>
      <c r="K139" s="46">
        <f t="shared" si="3"/>
        <v>3280</v>
      </c>
      <c r="L139" s="47"/>
      <c r="M139" s="74"/>
      <c r="N139" s="37"/>
      <c r="P139" s="65"/>
      <c r="R139" s="65"/>
      <c r="S139" s="65"/>
    </row>
    <row r="140" spans="1:19" ht="16.5" customHeight="1" x14ac:dyDescent="0.35">
      <c r="A140" s="79">
        <v>23</v>
      </c>
      <c r="B140" s="82" t="s">
        <v>104</v>
      </c>
      <c r="C140" s="69" t="s">
        <v>98</v>
      </c>
      <c r="D140" s="31" t="s">
        <v>18</v>
      </c>
      <c r="E140" s="39">
        <v>3754</v>
      </c>
      <c r="F140" s="39">
        <v>1618</v>
      </c>
      <c r="G140" s="39">
        <v>8</v>
      </c>
      <c r="H140" s="39">
        <v>0</v>
      </c>
      <c r="I140" s="39">
        <v>73</v>
      </c>
      <c r="J140" s="39">
        <v>2</v>
      </c>
      <c r="K140" s="40">
        <f t="shared" si="3"/>
        <v>5455</v>
      </c>
      <c r="L140" s="66"/>
      <c r="M140" s="73">
        <f t="shared" ref="M140" si="4">SUM(L140:L142)</f>
        <v>25319</v>
      </c>
      <c r="N140" s="17" t="s">
        <v>105</v>
      </c>
      <c r="O140" s="68"/>
      <c r="P140" s="65"/>
      <c r="R140" s="65"/>
      <c r="S140" s="65"/>
    </row>
    <row r="141" spans="1:19" ht="16.5" customHeight="1" x14ac:dyDescent="0.35">
      <c r="A141" s="79"/>
      <c r="B141" s="83"/>
      <c r="C141" s="70"/>
      <c r="D141" s="20" t="s">
        <v>21</v>
      </c>
      <c r="E141" s="42">
        <v>8960</v>
      </c>
      <c r="F141" s="42">
        <v>5769</v>
      </c>
      <c r="G141" s="42">
        <v>24</v>
      </c>
      <c r="H141" s="42">
        <v>0</v>
      </c>
      <c r="I141" s="42">
        <v>291</v>
      </c>
      <c r="J141" s="42">
        <v>4</v>
      </c>
      <c r="K141" s="43">
        <f t="shared" si="3"/>
        <v>15048</v>
      </c>
      <c r="L141" s="44">
        <f t="shared" ref="L141" si="5">SUM(K140:K142)</f>
        <v>25319</v>
      </c>
      <c r="M141" s="74"/>
      <c r="N141" s="17"/>
      <c r="P141" s="65"/>
      <c r="R141" s="65"/>
      <c r="S141" s="65"/>
    </row>
    <row r="142" spans="1:19" ht="16.5" customHeight="1" x14ac:dyDescent="0.35">
      <c r="A142" s="79"/>
      <c r="B142" s="52" t="s">
        <v>151</v>
      </c>
      <c r="C142" s="26"/>
      <c r="D142" s="27" t="s">
        <v>22</v>
      </c>
      <c r="E142" s="51">
        <v>3507</v>
      </c>
      <c r="F142" s="51">
        <v>1251</v>
      </c>
      <c r="G142" s="51">
        <v>14</v>
      </c>
      <c r="H142" s="51">
        <v>0</v>
      </c>
      <c r="I142" s="51">
        <v>44</v>
      </c>
      <c r="J142" s="51">
        <v>0</v>
      </c>
      <c r="K142" s="46">
        <f t="shared" si="3"/>
        <v>4816</v>
      </c>
      <c r="L142" s="47"/>
      <c r="M142" s="74"/>
      <c r="N142" s="17"/>
      <c r="P142" s="65"/>
      <c r="R142" s="65"/>
      <c r="S142" s="65"/>
    </row>
    <row r="143" spans="1:19" ht="16.5" customHeight="1" x14ac:dyDescent="0.35">
      <c r="A143" s="79">
        <v>24</v>
      </c>
      <c r="B143" s="80" t="s">
        <v>106</v>
      </c>
      <c r="C143" s="69" t="s">
        <v>107</v>
      </c>
      <c r="D143" s="31" t="s">
        <v>18</v>
      </c>
      <c r="E143" s="39">
        <v>3941</v>
      </c>
      <c r="F143" s="39">
        <v>1614</v>
      </c>
      <c r="G143" s="39">
        <v>8</v>
      </c>
      <c r="H143" s="39">
        <v>0</v>
      </c>
      <c r="I143" s="39">
        <v>74</v>
      </c>
      <c r="J143" s="39">
        <v>0</v>
      </c>
      <c r="K143" s="40">
        <f t="shared" si="3"/>
        <v>5637</v>
      </c>
      <c r="L143" s="66"/>
      <c r="M143" s="73">
        <f t="shared" ref="M143" si="6">SUM(L143:L145)</f>
        <v>23790</v>
      </c>
      <c r="N143" s="17" t="s">
        <v>108</v>
      </c>
      <c r="O143" s="68"/>
      <c r="P143" s="65"/>
      <c r="R143" s="65"/>
      <c r="S143" s="65"/>
    </row>
    <row r="144" spans="1:19" ht="16.5" customHeight="1" x14ac:dyDescent="0.35">
      <c r="A144" s="79"/>
      <c r="B144" s="81"/>
      <c r="C144" s="70"/>
      <c r="D144" s="20" t="s">
        <v>21</v>
      </c>
      <c r="E144" s="42">
        <v>7530</v>
      </c>
      <c r="F144" s="42">
        <v>6041</v>
      </c>
      <c r="G144" s="42">
        <v>46</v>
      </c>
      <c r="H144" s="42">
        <v>1</v>
      </c>
      <c r="I144" s="42">
        <v>520</v>
      </c>
      <c r="J144" s="42">
        <v>10</v>
      </c>
      <c r="K144" s="43">
        <f t="shared" si="3"/>
        <v>14148</v>
      </c>
      <c r="L144" s="44">
        <f t="shared" ref="L144:L147" si="7">SUM(K143:K145)</f>
        <v>23790</v>
      </c>
      <c r="M144" s="74"/>
      <c r="N144" s="17"/>
      <c r="P144" s="65"/>
      <c r="R144" s="65"/>
      <c r="S144" s="65"/>
    </row>
    <row r="145" spans="1:19" ht="16.5" customHeight="1" x14ac:dyDescent="0.35">
      <c r="A145" s="79"/>
      <c r="B145" s="67" t="s">
        <v>151</v>
      </c>
      <c r="C145" s="26"/>
      <c r="D145" s="27" t="s">
        <v>22</v>
      </c>
      <c r="E145" s="51">
        <v>2435</v>
      </c>
      <c r="F145" s="51">
        <v>1468</v>
      </c>
      <c r="G145" s="51">
        <v>22</v>
      </c>
      <c r="H145" s="51">
        <v>1</v>
      </c>
      <c r="I145" s="51">
        <v>76</v>
      </c>
      <c r="J145" s="51">
        <v>3</v>
      </c>
      <c r="K145" s="46">
        <f t="shared" si="3"/>
        <v>4005</v>
      </c>
      <c r="L145" s="47"/>
      <c r="M145" s="74"/>
      <c r="N145" s="17"/>
      <c r="P145" s="65"/>
      <c r="R145" s="65"/>
      <c r="S145" s="65"/>
    </row>
    <row r="146" spans="1:19" ht="16.5" customHeight="1" x14ac:dyDescent="0.35">
      <c r="A146" s="79">
        <v>25</v>
      </c>
      <c r="B146" s="80" t="s">
        <v>109</v>
      </c>
      <c r="C146" s="69" t="s">
        <v>110</v>
      </c>
      <c r="D146" s="31" t="s">
        <v>18</v>
      </c>
      <c r="E146" s="39">
        <v>287</v>
      </c>
      <c r="F146" s="39">
        <v>295</v>
      </c>
      <c r="G146" s="39">
        <v>0</v>
      </c>
      <c r="H146" s="39">
        <v>2</v>
      </c>
      <c r="I146" s="39">
        <v>81</v>
      </c>
      <c r="J146" s="39">
        <v>0</v>
      </c>
      <c r="K146" s="40">
        <f t="shared" si="3"/>
        <v>665</v>
      </c>
      <c r="L146" s="66"/>
      <c r="M146" s="73">
        <f t="shared" ref="M146" si="8">SUM(L146:L148)</f>
        <v>5242</v>
      </c>
      <c r="N146" s="17" t="s">
        <v>111</v>
      </c>
      <c r="O146" s="68"/>
      <c r="P146" s="65"/>
      <c r="R146" s="65"/>
      <c r="S146" s="65"/>
    </row>
    <row r="147" spans="1:19" ht="16.5" customHeight="1" x14ac:dyDescent="0.35">
      <c r="A147" s="79"/>
      <c r="B147" s="81"/>
      <c r="C147" s="70"/>
      <c r="D147" s="20" t="s">
        <v>21</v>
      </c>
      <c r="E147" s="42">
        <v>1615</v>
      </c>
      <c r="F147" s="42">
        <v>1587</v>
      </c>
      <c r="G147" s="42">
        <v>4</v>
      </c>
      <c r="H147" s="42">
        <v>0</v>
      </c>
      <c r="I147" s="42">
        <v>436</v>
      </c>
      <c r="J147" s="42">
        <v>1</v>
      </c>
      <c r="K147" s="43">
        <f t="shared" si="3"/>
        <v>3643</v>
      </c>
      <c r="L147" s="44">
        <f t="shared" si="7"/>
        <v>5242</v>
      </c>
      <c r="M147" s="74"/>
      <c r="N147" s="17"/>
      <c r="P147" s="65"/>
      <c r="R147" s="65"/>
      <c r="S147" s="65"/>
    </row>
    <row r="148" spans="1:19" ht="16.5" customHeight="1" x14ac:dyDescent="0.35">
      <c r="A148" s="79"/>
      <c r="B148" s="67" t="s">
        <v>152</v>
      </c>
      <c r="C148" s="26"/>
      <c r="D148" s="27" t="s">
        <v>22</v>
      </c>
      <c r="E148" s="51">
        <v>504</v>
      </c>
      <c r="F148" s="51">
        <v>331</v>
      </c>
      <c r="G148" s="51">
        <v>0</v>
      </c>
      <c r="H148" s="51">
        <v>0</v>
      </c>
      <c r="I148" s="51">
        <v>99</v>
      </c>
      <c r="J148" s="51">
        <v>0</v>
      </c>
      <c r="K148" s="46">
        <f t="shared" si="3"/>
        <v>934</v>
      </c>
      <c r="L148" s="47"/>
      <c r="M148" s="74"/>
      <c r="N148" s="17"/>
      <c r="P148" s="65"/>
      <c r="R148" s="65"/>
      <c r="S148" s="65"/>
    </row>
    <row r="149" spans="1:19" ht="16.5" customHeight="1" x14ac:dyDescent="0.35">
      <c r="A149" s="69">
        <v>26</v>
      </c>
      <c r="B149" s="78" t="s">
        <v>112</v>
      </c>
      <c r="C149" s="69" t="s">
        <v>113</v>
      </c>
      <c r="D149" s="31" t="s">
        <v>18</v>
      </c>
      <c r="E149" s="39">
        <v>140</v>
      </c>
      <c r="F149" s="39">
        <v>162</v>
      </c>
      <c r="G149" s="39">
        <v>0</v>
      </c>
      <c r="H149" s="39">
        <v>2</v>
      </c>
      <c r="I149" s="39">
        <v>15</v>
      </c>
      <c r="J149" s="39">
        <v>0</v>
      </c>
      <c r="K149" s="40">
        <f t="shared" si="3"/>
        <v>319</v>
      </c>
      <c r="L149" s="66"/>
      <c r="M149" s="73">
        <f>SUM(L149:L154)</f>
        <v>6631</v>
      </c>
      <c r="N149" s="17" t="s">
        <v>114</v>
      </c>
      <c r="P149" s="65"/>
      <c r="R149" s="65"/>
      <c r="S149" s="65"/>
    </row>
    <row r="150" spans="1:19" ht="16.5" customHeight="1" x14ac:dyDescent="0.35">
      <c r="A150" s="70"/>
      <c r="B150" s="77"/>
      <c r="C150" s="70"/>
      <c r="D150" s="20" t="s">
        <v>21</v>
      </c>
      <c r="E150" s="42">
        <v>728</v>
      </c>
      <c r="F150" s="42">
        <v>619</v>
      </c>
      <c r="G150" s="42">
        <v>0</v>
      </c>
      <c r="H150" s="42">
        <v>0</v>
      </c>
      <c r="I150" s="42">
        <v>76</v>
      </c>
      <c r="J150" s="42">
        <v>3</v>
      </c>
      <c r="K150" s="43">
        <f t="shared" si="3"/>
        <v>1426</v>
      </c>
      <c r="L150" s="44">
        <f>SUM(K149:K151)</f>
        <v>2183</v>
      </c>
      <c r="M150" s="74"/>
      <c r="P150" s="65"/>
      <c r="R150" s="65"/>
      <c r="S150" s="65"/>
    </row>
    <row r="151" spans="1:19" ht="16.5" customHeight="1" x14ac:dyDescent="0.35">
      <c r="A151" s="70"/>
      <c r="B151" s="77"/>
      <c r="C151" s="26"/>
      <c r="D151" s="27" t="s">
        <v>22</v>
      </c>
      <c r="E151" s="51">
        <v>251</v>
      </c>
      <c r="F151" s="51">
        <v>178</v>
      </c>
      <c r="G151" s="51">
        <v>0</v>
      </c>
      <c r="H151" s="51">
        <v>0</v>
      </c>
      <c r="I151" s="51">
        <v>9</v>
      </c>
      <c r="J151" s="51">
        <v>0</v>
      </c>
      <c r="K151" s="46">
        <f t="shared" si="3"/>
        <v>438</v>
      </c>
      <c r="L151" s="47"/>
      <c r="M151" s="74"/>
      <c r="N151" s="37"/>
      <c r="P151" s="65"/>
      <c r="R151" s="65"/>
      <c r="S151" s="65"/>
    </row>
    <row r="152" spans="1:19" ht="16.5" customHeight="1" x14ac:dyDescent="0.35">
      <c r="A152" s="70"/>
      <c r="B152" s="18"/>
      <c r="C152" s="69" t="s">
        <v>110</v>
      </c>
      <c r="D152" s="31" t="s">
        <v>18</v>
      </c>
      <c r="E152" s="39">
        <v>436</v>
      </c>
      <c r="F152" s="39">
        <v>307</v>
      </c>
      <c r="G152" s="39">
        <v>1</v>
      </c>
      <c r="H152" s="39">
        <v>0</v>
      </c>
      <c r="I152" s="39">
        <v>90</v>
      </c>
      <c r="J152" s="39">
        <v>1</v>
      </c>
      <c r="K152" s="40">
        <f t="shared" si="3"/>
        <v>835</v>
      </c>
      <c r="L152" s="66"/>
      <c r="M152" s="74"/>
      <c r="N152" s="37"/>
      <c r="P152" s="65"/>
      <c r="R152" s="65"/>
      <c r="S152" s="65"/>
    </row>
    <row r="153" spans="1:19" ht="16.5" customHeight="1" x14ac:dyDescent="0.35">
      <c r="A153" s="70"/>
      <c r="B153" s="18" t="s">
        <v>152</v>
      </c>
      <c r="C153" s="70"/>
      <c r="D153" s="20" t="s">
        <v>21</v>
      </c>
      <c r="E153" s="42">
        <v>1265</v>
      </c>
      <c r="F153" s="42">
        <v>1216</v>
      </c>
      <c r="G153" s="42">
        <v>3</v>
      </c>
      <c r="H153" s="42">
        <v>0</v>
      </c>
      <c r="I153" s="42">
        <v>389</v>
      </c>
      <c r="J153" s="42">
        <v>1</v>
      </c>
      <c r="K153" s="43">
        <f t="shared" si="3"/>
        <v>2874</v>
      </c>
      <c r="L153" s="44">
        <f>SUM(K152:K154)</f>
        <v>4448</v>
      </c>
      <c r="M153" s="74"/>
      <c r="N153" s="37"/>
      <c r="P153" s="65"/>
      <c r="R153" s="65"/>
      <c r="S153" s="65"/>
    </row>
    <row r="154" spans="1:19" ht="16.5" customHeight="1" x14ac:dyDescent="0.35">
      <c r="A154" s="75"/>
      <c r="B154" s="18"/>
      <c r="C154" s="18"/>
      <c r="D154" s="27" t="s">
        <v>22</v>
      </c>
      <c r="E154" s="51">
        <v>390</v>
      </c>
      <c r="F154" s="51">
        <v>282</v>
      </c>
      <c r="G154" s="51">
        <v>0</v>
      </c>
      <c r="H154" s="51">
        <v>0</v>
      </c>
      <c r="I154" s="51">
        <v>67</v>
      </c>
      <c r="J154" s="51">
        <v>0</v>
      </c>
      <c r="K154" s="46">
        <f t="shared" si="3"/>
        <v>739</v>
      </c>
      <c r="L154" s="47"/>
      <c r="M154" s="76"/>
      <c r="N154" s="37"/>
      <c r="P154" s="65"/>
      <c r="R154" s="65"/>
      <c r="S154" s="65"/>
    </row>
    <row r="155" spans="1:19" ht="16.5" customHeight="1" x14ac:dyDescent="0.35">
      <c r="A155" s="69">
        <v>27</v>
      </c>
      <c r="B155" s="50"/>
      <c r="C155" s="69" t="s">
        <v>115</v>
      </c>
      <c r="D155" s="31" t="s">
        <v>18</v>
      </c>
      <c r="E155" s="39">
        <v>20</v>
      </c>
      <c r="F155" s="39">
        <v>15</v>
      </c>
      <c r="G155" s="39">
        <v>12</v>
      </c>
      <c r="H155" s="39">
        <v>13</v>
      </c>
      <c r="I155" s="39">
        <v>0</v>
      </c>
      <c r="J155" s="39">
        <v>1</v>
      </c>
      <c r="K155" s="40">
        <f t="shared" si="3"/>
        <v>61</v>
      </c>
      <c r="L155" s="66"/>
      <c r="M155" s="73">
        <f>SUM(L155:L163)</f>
        <v>39632</v>
      </c>
      <c r="N155" s="17" t="s">
        <v>116</v>
      </c>
      <c r="P155" s="65"/>
      <c r="R155" s="65"/>
      <c r="S155" s="65"/>
    </row>
    <row r="156" spans="1:19" ht="16.5" customHeight="1" x14ac:dyDescent="0.35">
      <c r="A156" s="70"/>
      <c r="C156" s="70"/>
      <c r="D156" s="20" t="s">
        <v>21</v>
      </c>
      <c r="E156" s="42">
        <v>108</v>
      </c>
      <c r="F156" s="42">
        <v>94</v>
      </c>
      <c r="G156" s="42">
        <v>47</v>
      </c>
      <c r="H156" s="42">
        <v>25</v>
      </c>
      <c r="I156" s="42">
        <v>8</v>
      </c>
      <c r="J156" s="42">
        <v>7</v>
      </c>
      <c r="K156" s="43">
        <f t="shared" si="3"/>
        <v>289</v>
      </c>
      <c r="L156" s="44">
        <f>SUM(K155:K157)</f>
        <v>489</v>
      </c>
      <c r="M156" s="74"/>
      <c r="P156" s="65"/>
      <c r="R156" s="65"/>
      <c r="S156" s="65"/>
    </row>
    <row r="157" spans="1:19" ht="16.5" customHeight="1" x14ac:dyDescent="0.35">
      <c r="A157" s="70"/>
      <c r="B157" s="77" t="s">
        <v>117</v>
      </c>
      <c r="C157" s="26"/>
      <c r="D157" s="27" t="s">
        <v>22</v>
      </c>
      <c r="E157" s="51">
        <v>79</v>
      </c>
      <c r="F157" s="51">
        <v>22</v>
      </c>
      <c r="G157" s="51">
        <v>12</v>
      </c>
      <c r="H157" s="51">
        <v>25</v>
      </c>
      <c r="I157" s="51">
        <v>1</v>
      </c>
      <c r="J157" s="51">
        <v>0</v>
      </c>
      <c r="K157" s="46">
        <f t="shared" si="3"/>
        <v>139</v>
      </c>
      <c r="L157" s="47"/>
      <c r="M157" s="74"/>
      <c r="N157" s="37"/>
      <c r="P157" s="65"/>
      <c r="R157" s="65"/>
      <c r="S157" s="65"/>
    </row>
    <row r="158" spans="1:19" ht="16.5" customHeight="1" x14ac:dyDescent="0.35">
      <c r="A158" s="70"/>
      <c r="B158" s="77"/>
      <c r="C158" s="69" t="s">
        <v>118</v>
      </c>
      <c r="D158" s="31" t="s">
        <v>18</v>
      </c>
      <c r="E158" s="39">
        <v>1060</v>
      </c>
      <c r="F158" s="39">
        <v>207</v>
      </c>
      <c r="G158" s="39">
        <v>29</v>
      </c>
      <c r="H158" s="39">
        <v>1</v>
      </c>
      <c r="I158" s="39">
        <v>7</v>
      </c>
      <c r="J158" s="39">
        <v>1</v>
      </c>
      <c r="K158" s="40">
        <f t="shared" si="3"/>
        <v>1305</v>
      </c>
      <c r="L158" s="66"/>
      <c r="M158" s="74"/>
      <c r="N158" s="37"/>
      <c r="P158" s="65"/>
      <c r="R158" s="65"/>
      <c r="S158" s="65"/>
    </row>
    <row r="159" spans="1:19" ht="16.5" customHeight="1" x14ac:dyDescent="0.35">
      <c r="A159" s="70"/>
      <c r="B159" s="19"/>
      <c r="C159" s="70"/>
      <c r="D159" s="20" t="s">
        <v>21</v>
      </c>
      <c r="E159" s="42">
        <v>4357</v>
      </c>
      <c r="F159" s="42">
        <v>1081</v>
      </c>
      <c r="G159" s="42">
        <v>106</v>
      </c>
      <c r="H159" s="42">
        <v>6</v>
      </c>
      <c r="I159" s="42">
        <v>89</v>
      </c>
      <c r="J159" s="42">
        <v>20</v>
      </c>
      <c r="K159" s="43">
        <f t="shared" si="3"/>
        <v>5659</v>
      </c>
      <c r="L159" s="44">
        <f>SUM(K158:K160)</f>
        <v>8196</v>
      </c>
      <c r="M159" s="74"/>
      <c r="N159" s="37"/>
      <c r="P159" s="65"/>
      <c r="R159" s="65"/>
      <c r="S159" s="65"/>
    </row>
    <row r="160" spans="1:19" ht="16.5" customHeight="1" x14ac:dyDescent="0.35">
      <c r="A160" s="70"/>
      <c r="B160" s="19"/>
      <c r="C160" s="18"/>
      <c r="D160" s="27" t="s">
        <v>22</v>
      </c>
      <c r="E160" s="51">
        <v>971</v>
      </c>
      <c r="F160" s="51">
        <v>229</v>
      </c>
      <c r="G160" s="51">
        <v>17</v>
      </c>
      <c r="H160" s="51">
        <v>3</v>
      </c>
      <c r="I160" s="51">
        <v>3</v>
      </c>
      <c r="J160" s="51">
        <v>9</v>
      </c>
      <c r="K160" s="46">
        <f t="shared" si="3"/>
        <v>1232</v>
      </c>
      <c r="L160" s="47"/>
      <c r="M160" s="74"/>
      <c r="N160" s="37"/>
      <c r="P160" s="65"/>
      <c r="R160" s="65"/>
      <c r="S160" s="65"/>
    </row>
    <row r="161" spans="1:19" ht="16.5" customHeight="1" x14ac:dyDescent="0.35">
      <c r="A161" s="70"/>
      <c r="B161" s="18" t="s">
        <v>153</v>
      </c>
      <c r="C161" s="69" t="s">
        <v>119</v>
      </c>
      <c r="D161" s="31" t="s">
        <v>18</v>
      </c>
      <c r="E161" s="39">
        <v>3273</v>
      </c>
      <c r="F161" s="39">
        <v>967</v>
      </c>
      <c r="G161" s="39">
        <v>119</v>
      </c>
      <c r="H161" s="39">
        <v>7</v>
      </c>
      <c r="I161" s="39">
        <v>29</v>
      </c>
      <c r="J161" s="39">
        <v>14</v>
      </c>
      <c r="K161" s="40">
        <f t="shared" si="3"/>
        <v>4409</v>
      </c>
      <c r="L161" s="66"/>
      <c r="M161" s="74"/>
      <c r="N161" s="37"/>
      <c r="P161" s="65"/>
      <c r="R161" s="65"/>
      <c r="S161" s="65"/>
    </row>
    <row r="162" spans="1:19" ht="16.5" customHeight="1" x14ac:dyDescent="0.35">
      <c r="A162" s="70"/>
      <c r="C162" s="70"/>
      <c r="D162" s="20" t="s">
        <v>21</v>
      </c>
      <c r="E162" s="42">
        <v>15027</v>
      </c>
      <c r="F162" s="42">
        <v>5180</v>
      </c>
      <c r="G162" s="42">
        <v>557</v>
      </c>
      <c r="H162" s="42">
        <v>44</v>
      </c>
      <c r="I162" s="42">
        <v>406</v>
      </c>
      <c r="J162" s="42">
        <v>150</v>
      </c>
      <c r="K162" s="43">
        <f t="shared" si="3"/>
        <v>21364</v>
      </c>
      <c r="L162" s="44">
        <f>SUM(K161:K163)</f>
        <v>30947</v>
      </c>
      <c r="M162" s="74"/>
      <c r="N162" s="37"/>
      <c r="P162" s="65"/>
      <c r="R162" s="65"/>
      <c r="S162" s="65"/>
    </row>
    <row r="163" spans="1:19" ht="16.5" customHeight="1" x14ac:dyDescent="0.35">
      <c r="A163" s="75"/>
      <c r="B163" s="18"/>
      <c r="C163" s="18"/>
      <c r="D163" s="27" t="s">
        <v>22</v>
      </c>
      <c r="E163" s="51">
        <v>3773</v>
      </c>
      <c r="F163" s="51">
        <v>1179</v>
      </c>
      <c r="G163" s="51">
        <v>135</v>
      </c>
      <c r="H163" s="51">
        <v>22</v>
      </c>
      <c r="I163" s="51">
        <v>42</v>
      </c>
      <c r="J163" s="51">
        <v>23</v>
      </c>
      <c r="K163" s="46">
        <f t="shared" si="3"/>
        <v>5174</v>
      </c>
      <c r="L163" s="47"/>
      <c r="M163" s="76"/>
      <c r="N163" s="37"/>
      <c r="P163" s="65"/>
      <c r="R163" s="65"/>
      <c r="S163" s="65"/>
    </row>
    <row r="164" spans="1:19" ht="16.5" customHeight="1" x14ac:dyDescent="0.35">
      <c r="A164" s="69">
        <v>28</v>
      </c>
      <c r="B164" s="50"/>
      <c r="C164" s="69" t="s">
        <v>120</v>
      </c>
      <c r="D164" s="31" t="s">
        <v>18</v>
      </c>
      <c r="E164" s="39">
        <v>1397</v>
      </c>
      <c r="F164" s="39">
        <v>393</v>
      </c>
      <c r="G164" s="39">
        <v>33</v>
      </c>
      <c r="H164" s="39">
        <v>5</v>
      </c>
      <c r="I164" s="39">
        <v>61</v>
      </c>
      <c r="J164" s="39">
        <v>9</v>
      </c>
      <c r="K164" s="40">
        <f t="shared" si="3"/>
        <v>1898</v>
      </c>
      <c r="L164" s="66"/>
      <c r="M164" s="73">
        <f>SUM(L164:L169)</f>
        <v>39713</v>
      </c>
      <c r="N164" s="17" t="s">
        <v>121</v>
      </c>
      <c r="O164" s="17"/>
      <c r="P164" s="65"/>
      <c r="R164" s="65"/>
      <c r="S164" s="65"/>
    </row>
    <row r="165" spans="1:19" ht="16.5" customHeight="1" x14ac:dyDescent="0.35">
      <c r="A165" s="70"/>
      <c r="B165" s="77" t="s">
        <v>120</v>
      </c>
      <c r="C165" s="70"/>
      <c r="D165" s="20" t="s">
        <v>21</v>
      </c>
      <c r="E165" s="42">
        <v>4006</v>
      </c>
      <c r="F165" s="42">
        <v>1781</v>
      </c>
      <c r="G165" s="42">
        <v>131</v>
      </c>
      <c r="H165" s="42">
        <v>15</v>
      </c>
      <c r="I165" s="42">
        <v>214</v>
      </c>
      <c r="J165" s="42">
        <v>41</v>
      </c>
      <c r="K165" s="43">
        <f t="shared" si="3"/>
        <v>6188</v>
      </c>
      <c r="L165" s="44">
        <f>SUM(K164:K166)</f>
        <v>9294</v>
      </c>
      <c r="M165" s="74"/>
      <c r="N165" s="17"/>
      <c r="O165" s="17"/>
      <c r="P165" s="65"/>
      <c r="R165" s="65"/>
      <c r="S165" s="65"/>
    </row>
    <row r="166" spans="1:19" ht="16.5" customHeight="1" x14ac:dyDescent="0.35">
      <c r="A166" s="70"/>
      <c r="B166" s="77"/>
      <c r="C166" s="26"/>
      <c r="D166" s="27" t="s">
        <v>22</v>
      </c>
      <c r="E166" s="51">
        <v>845</v>
      </c>
      <c r="F166" s="51">
        <v>302</v>
      </c>
      <c r="G166" s="51">
        <v>21</v>
      </c>
      <c r="H166" s="51">
        <v>4</v>
      </c>
      <c r="I166" s="51">
        <v>12</v>
      </c>
      <c r="J166" s="51">
        <v>24</v>
      </c>
      <c r="K166" s="46">
        <f t="shared" si="3"/>
        <v>1208</v>
      </c>
      <c r="L166" s="47"/>
      <c r="M166" s="74"/>
      <c r="N166" s="17"/>
      <c r="O166" s="17"/>
      <c r="P166" s="65"/>
      <c r="R166" s="65"/>
      <c r="S166" s="65"/>
    </row>
    <row r="167" spans="1:19" ht="16.5" customHeight="1" x14ac:dyDescent="0.35">
      <c r="A167" s="70"/>
      <c r="B167" s="18"/>
      <c r="C167" s="69" t="s">
        <v>119</v>
      </c>
      <c r="D167" s="31" t="s">
        <v>18</v>
      </c>
      <c r="E167" s="39">
        <v>3792</v>
      </c>
      <c r="F167" s="39">
        <v>1109</v>
      </c>
      <c r="G167" s="39">
        <v>137</v>
      </c>
      <c r="H167" s="39">
        <v>17</v>
      </c>
      <c r="I167" s="39">
        <v>75</v>
      </c>
      <c r="J167" s="39">
        <v>27</v>
      </c>
      <c r="K167" s="40">
        <f t="shared" si="3"/>
        <v>5157</v>
      </c>
      <c r="L167" s="66"/>
      <c r="M167" s="74"/>
      <c r="N167" s="17"/>
      <c r="O167" s="17"/>
      <c r="P167" s="65"/>
      <c r="R167" s="65"/>
      <c r="S167" s="65"/>
    </row>
    <row r="168" spans="1:19" ht="16.5" customHeight="1" x14ac:dyDescent="0.35">
      <c r="A168" s="70"/>
      <c r="B168" s="18" t="s">
        <v>153</v>
      </c>
      <c r="C168" s="70"/>
      <c r="D168" s="20" t="s">
        <v>21</v>
      </c>
      <c r="E168" s="42">
        <v>14218</v>
      </c>
      <c r="F168" s="42">
        <v>4390</v>
      </c>
      <c r="G168" s="42">
        <v>416</v>
      </c>
      <c r="H168" s="42">
        <v>63</v>
      </c>
      <c r="I168" s="42">
        <v>352</v>
      </c>
      <c r="J168" s="42">
        <v>197</v>
      </c>
      <c r="K168" s="43">
        <f t="shared" ref="K168:K196" si="9">SUM(E168:J168)</f>
        <v>19636</v>
      </c>
      <c r="L168" s="44">
        <f>SUM(K167:K169)</f>
        <v>30419</v>
      </c>
      <c r="M168" s="74"/>
      <c r="N168" s="17"/>
      <c r="O168" s="17"/>
      <c r="P168" s="65"/>
      <c r="R168" s="65"/>
      <c r="S168" s="65"/>
    </row>
    <row r="169" spans="1:19" ht="16.5" customHeight="1" x14ac:dyDescent="0.35">
      <c r="A169" s="75"/>
      <c r="B169" s="26"/>
      <c r="C169" s="26"/>
      <c r="D169" s="27" t="s">
        <v>22</v>
      </c>
      <c r="E169" s="51">
        <v>4346</v>
      </c>
      <c r="F169" s="51">
        <v>1133</v>
      </c>
      <c r="G169" s="51">
        <v>73</v>
      </c>
      <c r="H169" s="51">
        <v>18</v>
      </c>
      <c r="I169" s="51">
        <v>45</v>
      </c>
      <c r="J169" s="51">
        <v>11</v>
      </c>
      <c r="K169" s="46">
        <f t="shared" si="9"/>
        <v>5626</v>
      </c>
      <c r="L169" s="47"/>
      <c r="M169" s="76"/>
      <c r="N169" s="17"/>
      <c r="O169" s="17"/>
      <c r="P169" s="65"/>
      <c r="R169" s="65"/>
      <c r="S169" s="65"/>
    </row>
    <row r="170" spans="1:19" ht="16.5" customHeight="1" x14ac:dyDescent="0.35">
      <c r="A170" s="69">
        <v>29</v>
      </c>
      <c r="B170" s="50"/>
      <c r="C170" s="69" t="s">
        <v>122</v>
      </c>
      <c r="D170" s="31" t="s">
        <v>18</v>
      </c>
      <c r="E170" s="39">
        <v>522</v>
      </c>
      <c r="F170" s="39">
        <v>219</v>
      </c>
      <c r="G170" s="39">
        <v>0</v>
      </c>
      <c r="H170" s="39">
        <v>0</v>
      </c>
      <c r="I170" s="39">
        <v>12</v>
      </c>
      <c r="J170" s="39">
        <v>8</v>
      </c>
      <c r="K170" s="40">
        <f t="shared" si="9"/>
        <v>761</v>
      </c>
      <c r="L170" s="66"/>
      <c r="M170" s="73">
        <f>SUM(L170:L175)</f>
        <v>55939</v>
      </c>
      <c r="N170" s="17" t="s">
        <v>135</v>
      </c>
      <c r="O170" s="17"/>
      <c r="P170" s="65"/>
      <c r="R170" s="65"/>
      <c r="S170" s="65"/>
    </row>
    <row r="171" spans="1:19" ht="16.5" customHeight="1" x14ac:dyDescent="0.35">
      <c r="A171" s="70"/>
      <c r="B171" s="77" t="s">
        <v>122</v>
      </c>
      <c r="C171" s="70"/>
      <c r="D171" s="20" t="s">
        <v>21</v>
      </c>
      <c r="E171" s="42">
        <v>1943</v>
      </c>
      <c r="F171" s="42">
        <v>987</v>
      </c>
      <c r="G171" s="42">
        <v>0</v>
      </c>
      <c r="H171" s="42">
        <v>0</v>
      </c>
      <c r="I171" s="42">
        <v>154</v>
      </c>
      <c r="J171" s="42">
        <v>25</v>
      </c>
      <c r="K171" s="43">
        <f t="shared" si="9"/>
        <v>3109</v>
      </c>
      <c r="L171" s="44">
        <f>SUM(K170:K172)</f>
        <v>4505</v>
      </c>
      <c r="M171" s="74"/>
      <c r="N171" s="17"/>
      <c r="O171" s="17"/>
      <c r="P171" s="65"/>
      <c r="R171" s="65"/>
      <c r="S171" s="65"/>
    </row>
    <row r="172" spans="1:19" ht="16.5" customHeight="1" x14ac:dyDescent="0.35">
      <c r="A172" s="70"/>
      <c r="B172" s="77"/>
      <c r="C172" s="26"/>
      <c r="D172" s="27" t="s">
        <v>22</v>
      </c>
      <c r="E172" s="51">
        <v>443</v>
      </c>
      <c r="F172" s="51">
        <v>174</v>
      </c>
      <c r="G172" s="51">
        <v>0</v>
      </c>
      <c r="H172" s="51">
        <v>0</v>
      </c>
      <c r="I172" s="51">
        <v>14</v>
      </c>
      <c r="J172" s="51">
        <v>4</v>
      </c>
      <c r="K172" s="46">
        <f t="shared" si="9"/>
        <v>635</v>
      </c>
      <c r="L172" s="47"/>
      <c r="M172" s="74"/>
      <c r="N172" s="17"/>
      <c r="O172" s="17"/>
      <c r="P172" s="65"/>
      <c r="R172" s="65"/>
      <c r="S172" s="65"/>
    </row>
    <row r="173" spans="1:19" ht="16.5" customHeight="1" x14ac:dyDescent="0.35">
      <c r="A173" s="70"/>
      <c r="B173" s="18"/>
      <c r="C173" s="69" t="s">
        <v>67</v>
      </c>
      <c r="D173" s="31" t="s">
        <v>18</v>
      </c>
      <c r="E173" s="39">
        <v>6698</v>
      </c>
      <c r="F173" s="39">
        <v>1801</v>
      </c>
      <c r="G173" s="39">
        <v>234</v>
      </c>
      <c r="H173" s="39">
        <v>0</v>
      </c>
      <c r="I173" s="39">
        <v>79</v>
      </c>
      <c r="J173" s="39">
        <v>196</v>
      </c>
      <c r="K173" s="40">
        <f t="shared" si="9"/>
        <v>9008</v>
      </c>
      <c r="L173" s="66"/>
      <c r="M173" s="74"/>
      <c r="N173" s="17"/>
      <c r="O173" s="17"/>
      <c r="P173" s="65"/>
      <c r="R173" s="65"/>
      <c r="S173" s="65"/>
    </row>
    <row r="174" spans="1:19" ht="16.5" customHeight="1" x14ac:dyDescent="0.35">
      <c r="A174" s="70"/>
      <c r="B174" s="18" t="s">
        <v>154</v>
      </c>
      <c r="C174" s="70"/>
      <c r="D174" s="20" t="s">
        <v>21</v>
      </c>
      <c r="E174" s="42">
        <v>23062</v>
      </c>
      <c r="F174" s="42">
        <v>8566</v>
      </c>
      <c r="G174" s="42">
        <v>943</v>
      </c>
      <c r="H174" s="42">
        <v>1</v>
      </c>
      <c r="I174" s="42">
        <v>742</v>
      </c>
      <c r="J174" s="42">
        <v>411</v>
      </c>
      <c r="K174" s="43">
        <f t="shared" si="9"/>
        <v>33725</v>
      </c>
      <c r="L174" s="44">
        <f>SUM(K173:K175)</f>
        <v>51434</v>
      </c>
      <c r="M174" s="74"/>
      <c r="N174" s="17"/>
      <c r="O174" s="17"/>
      <c r="P174" s="65"/>
      <c r="R174" s="65"/>
      <c r="S174" s="65"/>
    </row>
    <row r="175" spans="1:19" ht="16.5" customHeight="1" x14ac:dyDescent="0.35">
      <c r="A175" s="75"/>
      <c r="B175" s="26"/>
      <c r="C175" s="26"/>
      <c r="D175" s="27" t="s">
        <v>22</v>
      </c>
      <c r="E175" s="51">
        <v>6082</v>
      </c>
      <c r="F175" s="51">
        <v>2249</v>
      </c>
      <c r="G175" s="51">
        <v>204</v>
      </c>
      <c r="H175" s="51">
        <v>0</v>
      </c>
      <c r="I175" s="51">
        <v>79</v>
      </c>
      <c r="J175" s="51">
        <v>87</v>
      </c>
      <c r="K175" s="46">
        <f t="shared" si="9"/>
        <v>8701</v>
      </c>
      <c r="L175" s="47"/>
      <c r="M175" s="76"/>
      <c r="N175" s="17"/>
      <c r="O175" s="17"/>
      <c r="P175" s="65"/>
      <c r="R175" s="65"/>
      <c r="S175" s="65"/>
    </row>
    <row r="176" spans="1:19" ht="16.5" customHeight="1" x14ac:dyDescent="0.35">
      <c r="A176" s="69">
        <v>30</v>
      </c>
      <c r="B176" s="50"/>
      <c r="C176" s="69" t="s">
        <v>71</v>
      </c>
      <c r="D176" s="31" t="s">
        <v>18</v>
      </c>
      <c r="E176" s="39">
        <v>1073</v>
      </c>
      <c r="F176" s="39">
        <v>359</v>
      </c>
      <c r="G176" s="39">
        <v>34</v>
      </c>
      <c r="H176" s="39">
        <v>30</v>
      </c>
      <c r="I176" s="39">
        <v>19</v>
      </c>
      <c r="J176" s="39">
        <v>115</v>
      </c>
      <c r="K176" s="40">
        <f t="shared" si="9"/>
        <v>1630</v>
      </c>
      <c r="L176" s="66"/>
      <c r="M176" s="73">
        <f>SUM(L176:L181)</f>
        <v>10946</v>
      </c>
      <c r="N176" s="17" t="s">
        <v>134</v>
      </c>
      <c r="O176" s="17"/>
      <c r="P176" s="65"/>
      <c r="R176" s="65"/>
      <c r="S176" s="65"/>
    </row>
    <row r="177" spans="1:19" ht="16.5" customHeight="1" x14ac:dyDescent="0.35">
      <c r="A177" s="70"/>
      <c r="B177" s="77" t="s">
        <v>123</v>
      </c>
      <c r="C177" s="70"/>
      <c r="D177" s="20" t="s">
        <v>21</v>
      </c>
      <c r="E177" s="42">
        <v>4729</v>
      </c>
      <c r="F177" s="42">
        <v>1560</v>
      </c>
      <c r="G177" s="42">
        <v>166</v>
      </c>
      <c r="H177" s="42">
        <v>100</v>
      </c>
      <c r="I177" s="42">
        <v>137</v>
      </c>
      <c r="J177" s="42">
        <v>678</v>
      </c>
      <c r="K177" s="43">
        <f t="shared" si="9"/>
        <v>7370</v>
      </c>
      <c r="L177" s="44">
        <f>SUM(K176:K178)</f>
        <v>10585</v>
      </c>
      <c r="M177" s="74"/>
      <c r="N177" s="17"/>
      <c r="O177" s="17"/>
      <c r="P177" s="65"/>
      <c r="R177" s="65"/>
      <c r="S177" s="65"/>
    </row>
    <row r="178" spans="1:19" ht="16.5" customHeight="1" x14ac:dyDescent="0.35">
      <c r="A178" s="70"/>
      <c r="B178" s="77"/>
      <c r="C178" s="26"/>
      <c r="D178" s="27" t="s">
        <v>22</v>
      </c>
      <c r="E178" s="51">
        <v>1099</v>
      </c>
      <c r="F178" s="51">
        <v>278</v>
      </c>
      <c r="G178" s="51">
        <v>51</v>
      </c>
      <c r="H178" s="51">
        <v>19</v>
      </c>
      <c r="I178" s="51">
        <v>12</v>
      </c>
      <c r="J178" s="51">
        <v>126</v>
      </c>
      <c r="K178" s="46">
        <f t="shared" si="9"/>
        <v>1585</v>
      </c>
      <c r="L178" s="47"/>
      <c r="M178" s="74"/>
      <c r="N178" s="17"/>
      <c r="O178" s="17"/>
      <c r="P178" s="65"/>
      <c r="R178" s="65"/>
      <c r="S178" s="65"/>
    </row>
    <row r="179" spans="1:19" ht="16.5" customHeight="1" x14ac:dyDescent="0.35">
      <c r="A179" s="70"/>
      <c r="B179" s="18"/>
      <c r="C179" s="69" t="s">
        <v>124</v>
      </c>
      <c r="D179" s="31" t="s">
        <v>18</v>
      </c>
      <c r="E179" s="39">
        <v>20</v>
      </c>
      <c r="F179" s="39">
        <v>11</v>
      </c>
      <c r="G179" s="39">
        <v>0</v>
      </c>
      <c r="H179" s="39">
        <v>0</v>
      </c>
      <c r="I179" s="39">
        <v>1</v>
      </c>
      <c r="J179" s="39">
        <v>65</v>
      </c>
      <c r="K179" s="40">
        <f t="shared" si="9"/>
        <v>97</v>
      </c>
      <c r="L179" s="66"/>
      <c r="M179" s="74"/>
      <c r="N179" s="17"/>
      <c r="O179" s="17"/>
      <c r="P179" s="65"/>
      <c r="R179" s="65"/>
      <c r="S179" s="65"/>
    </row>
    <row r="180" spans="1:19" ht="16.5" customHeight="1" x14ac:dyDescent="0.35">
      <c r="A180" s="70"/>
      <c r="B180" s="18" t="s">
        <v>155</v>
      </c>
      <c r="C180" s="70"/>
      <c r="D180" s="20" t="s">
        <v>21</v>
      </c>
      <c r="E180" s="42">
        <v>71</v>
      </c>
      <c r="F180" s="42">
        <v>33</v>
      </c>
      <c r="G180" s="42">
        <v>0</v>
      </c>
      <c r="H180" s="42">
        <v>0</v>
      </c>
      <c r="I180" s="42">
        <v>7</v>
      </c>
      <c r="J180" s="42">
        <v>92</v>
      </c>
      <c r="K180" s="43">
        <f t="shared" si="9"/>
        <v>203</v>
      </c>
      <c r="L180" s="44">
        <f>SUM(K179:K181)</f>
        <v>361</v>
      </c>
      <c r="M180" s="74"/>
      <c r="N180" s="17"/>
      <c r="O180" s="17"/>
      <c r="P180" s="65"/>
      <c r="R180" s="65"/>
      <c r="S180" s="65"/>
    </row>
    <row r="181" spans="1:19" ht="16.5" customHeight="1" x14ac:dyDescent="0.35">
      <c r="A181" s="75"/>
      <c r="B181" s="26"/>
      <c r="C181" s="26"/>
      <c r="D181" s="27" t="s">
        <v>22</v>
      </c>
      <c r="E181" s="51">
        <v>32</v>
      </c>
      <c r="F181" s="51">
        <v>6</v>
      </c>
      <c r="G181" s="51">
        <v>0</v>
      </c>
      <c r="H181" s="51">
        <v>0</v>
      </c>
      <c r="I181" s="51">
        <v>1</v>
      </c>
      <c r="J181" s="51">
        <v>22</v>
      </c>
      <c r="K181" s="46">
        <f t="shared" si="9"/>
        <v>61</v>
      </c>
      <c r="L181" s="47"/>
      <c r="M181" s="76"/>
      <c r="N181" s="17"/>
      <c r="O181" s="17"/>
      <c r="P181" s="65"/>
      <c r="R181" s="65"/>
      <c r="S181" s="65"/>
    </row>
    <row r="182" spans="1:19" ht="16.5" customHeight="1" x14ac:dyDescent="0.35">
      <c r="A182" s="69">
        <v>31</v>
      </c>
      <c r="B182" s="71" t="s">
        <v>125</v>
      </c>
      <c r="C182" s="69" t="s">
        <v>126</v>
      </c>
      <c r="D182" s="31" t="s">
        <v>18</v>
      </c>
      <c r="E182" s="39">
        <v>1902</v>
      </c>
      <c r="F182" s="39">
        <v>305</v>
      </c>
      <c r="G182" s="39">
        <v>9</v>
      </c>
      <c r="H182" s="39">
        <v>0</v>
      </c>
      <c r="I182" s="39">
        <v>28</v>
      </c>
      <c r="J182" s="39">
        <v>95</v>
      </c>
      <c r="K182" s="40">
        <f>SUM(E182:J182)</f>
        <v>2339</v>
      </c>
      <c r="L182" s="66"/>
      <c r="M182" s="73">
        <f>SUM(L182:L184)</f>
        <v>12328</v>
      </c>
      <c r="N182" s="17" t="s">
        <v>133</v>
      </c>
      <c r="O182" s="17"/>
      <c r="P182" s="65"/>
      <c r="R182" s="65"/>
      <c r="S182" s="65"/>
    </row>
    <row r="183" spans="1:19" ht="16.5" customHeight="1" x14ac:dyDescent="0.35">
      <c r="A183" s="70"/>
      <c r="B183" s="72"/>
      <c r="C183" s="70"/>
      <c r="D183" s="20" t="s">
        <v>21</v>
      </c>
      <c r="E183" s="42">
        <v>6993</v>
      </c>
      <c r="F183" s="42">
        <v>1515</v>
      </c>
      <c r="G183" s="42">
        <v>43</v>
      </c>
      <c r="H183" s="42">
        <v>0</v>
      </c>
      <c r="I183" s="42">
        <v>113</v>
      </c>
      <c r="J183" s="42">
        <v>255</v>
      </c>
      <c r="K183" s="43">
        <f>SUM(E183:J183)</f>
        <v>8919</v>
      </c>
      <c r="L183" s="44">
        <f>SUM(K182:K184)</f>
        <v>12328</v>
      </c>
      <c r="M183" s="74"/>
      <c r="N183" s="17"/>
      <c r="O183" s="17"/>
      <c r="P183" s="65"/>
      <c r="R183" s="65"/>
      <c r="S183" s="65"/>
    </row>
    <row r="184" spans="1:19" ht="16.5" customHeight="1" x14ac:dyDescent="0.35">
      <c r="A184" s="70"/>
      <c r="B184" s="18" t="s">
        <v>155</v>
      </c>
      <c r="C184" s="26"/>
      <c r="D184" s="27" t="s">
        <v>22</v>
      </c>
      <c r="E184" s="51">
        <v>732</v>
      </c>
      <c r="F184" s="51">
        <v>315</v>
      </c>
      <c r="G184" s="51">
        <v>9</v>
      </c>
      <c r="H184" s="51">
        <v>0</v>
      </c>
      <c r="I184" s="51">
        <v>5</v>
      </c>
      <c r="J184" s="51">
        <v>9</v>
      </c>
      <c r="K184" s="46">
        <f>SUM(E184:J184)</f>
        <v>1070</v>
      </c>
      <c r="L184" s="47"/>
      <c r="M184" s="74"/>
      <c r="N184" s="17"/>
      <c r="O184" s="17"/>
      <c r="P184" s="65"/>
      <c r="R184" s="65"/>
      <c r="S184" s="65"/>
    </row>
    <row r="185" spans="1:19" ht="16.5" customHeight="1" x14ac:dyDescent="0.35">
      <c r="A185" s="69">
        <v>32</v>
      </c>
      <c r="B185" s="50"/>
      <c r="C185" s="69" t="s">
        <v>127</v>
      </c>
      <c r="D185" s="31" t="s">
        <v>18</v>
      </c>
      <c r="E185" s="39">
        <v>571</v>
      </c>
      <c r="F185" s="39">
        <v>175</v>
      </c>
      <c r="G185" s="39">
        <v>10</v>
      </c>
      <c r="H185" s="39">
        <v>0</v>
      </c>
      <c r="I185" s="39">
        <v>3</v>
      </c>
      <c r="J185" s="39">
        <v>1</v>
      </c>
      <c r="K185" s="40">
        <f t="shared" si="9"/>
        <v>760</v>
      </c>
      <c r="L185" s="66"/>
      <c r="M185" s="73">
        <f>SUM(L185:L196)</f>
        <v>20385</v>
      </c>
      <c r="N185" s="17" t="s">
        <v>132</v>
      </c>
      <c r="O185" s="17"/>
      <c r="P185" s="65"/>
      <c r="R185" s="65"/>
      <c r="S185" s="65"/>
    </row>
    <row r="186" spans="1:19" ht="16.5" customHeight="1" x14ac:dyDescent="0.35">
      <c r="A186" s="70"/>
      <c r="C186" s="70"/>
      <c r="D186" s="20" t="s">
        <v>21</v>
      </c>
      <c r="E186" s="42">
        <v>1468</v>
      </c>
      <c r="F186" s="42">
        <v>605</v>
      </c>
      <c r="G186" s="42">
        <v>40</v>
      </c>
      <c r="H186" s="42">
        <v>3</v>
      </c>
      <c r="I186" s="42">
        <v>35</v>
      </c>
      <c r="J186" s="42">
        <v>5</v>
      </c>
      <c r="K186" s="43">
        <f t="shared" si="9"/>
        <v>2156</v>
      </c>
      <c r="L186" s="44">
        <f>SUM(K185:K187)</f>
        <v>3425</v>
      </c>
      <c r="M186" s="74"/>
      <c r="N186" s="17"/>
      <c r="O186" s="17"/>
      <c r="P186" s="65"/>
      <c r="R186" s="65"/>
      <c r="S186" s="65"/>
    </row>
    <row r="187" spans="1:19" ht="16.5" customHeight="1" x14ac:dyDescent="0.35">
      <c r="A187" s="70"/>
      <c r="B187" s="77" t="s">
        <v>128</v>
      </c>
      <c r="C187" s="26"/>
      <c r="D187" s="27" t="s">
        <v>22</v>
      </c>
      <c r="E187" s="51">
        <v>353</v>
      </c>
      <c r="F187" s="51">
        <v>139</v>
      </c>
      <c r="G187" s="51">
        <v>8</v>
      </c>
      <c r="H187" s="51">
        <v>2</v>
      </c>
      <c r="I187" s="51">
        <v>5</v>
      </c>
      <c r="J187" s="51">
        <v>2</v>
      </c>
      <c r="K187" s="46">
        <f t="shared" si="9"/>
        <v>509</v>
      </c>
      <c r="L187" s="47"/>
      <c r="M187" s="74"/>
      <c r="N187" s="37"/>
      <c r="P187" s="65"/>
      <c r="R187" s="65"/>
      <c r="S187" s="65"/>
    </row>
    <row r="188" spans="1:19" ht="16.5" customHeight="1" x14ac:dyDescent="0.35">
      <c r="A188" s="70"/>
      <c r="B188" s="77"/>
      <c r="C188" s="69" t="s">
        <v>129</v>
      </c>
      <c r="D188" s="31" t="s">
        <v>18</v>
      </c>
      <c r="E188" s="39">
        <v>981</v>
      </c>
      <c r="F188" s="39">
        <v>460</v>
      </c>
      <c r="G188" s="39">
        <v>15</v>
      </c>
      <c r="H188" s="39">
        <v>0</v>
      </c>
      <c r="I188" s="39">
        <v>13</v>
      </c>
      <c r="J188" s="39">
        <v>0</v>
      </c>
      <c r="K188" s="40">
        <f t="shared" si="9"/>
        <v>1469</v>
      </c>
      <c r="L188" s="66"/>
      <c r="M188" s="74"/>
      <c r="N188" s="37"/>
      <c r="P188" s="65"/>
      <c r="R188" s="65"/>
      <c r="S188" s="65"/>
    </row>
    <row r="189" spans="1:19" ht="16.5" customHeight="1" x14ac:dyDescent="0.35">
      <c r="A189" s="70"/>
      <c r="B189" s="19"/>
      <c r="C189" s="70"/>
      <c r="D189" s="20" t="s">
        <v>21</v>
      </c>
      <c r="E189" s="42">
        <v>2524</v>
      </c>
      <c r="F189" s="42">
        <v>1505</v>
      </c>
      <c r="G189" s="42">
        <v>37</v>
      </c>
      <c r="H189" s="42">
        <v>0</v>
      </c>
      <c r="I189" s="42">
        <v>53</v>
      </c>
      <c r="J189" s="42">
        <v>20</v>
      </c>
      <c r="K189" s="43">
        <f t="shared" si="9"/>
        <v>4139</v>
      </c>
      <c r="L189" s="44">
        <f>SUM(K188:K190)</f>
        <v>7107</v>
      </c>
      <c r="M189" s="74"/>
      <c r="N189" s="37"/>
      <c r="P189" s="65"/>
      <c r="R189" s="65"/>
      <c r="S189" s="65"/>
    </row>
    <row r="190" spans="1:19" ht="16.5" customHeight="1" x14ac:dyDescent="0.35">
      <c r="A190" s="70"/>
      <c r="B190" s="19"/>
      <c r="C190" s="26"/>
      <c r="D190" s="27" t="s">
        <v>22</v>
      </c>
      <c r="E190" s="51">
        <v>860</v>
      </c>
      <c r="F190" s="51">
        <v>621</v>
      </c>
      <c r="G190" s="51">
        <v>6</v>
      </c>
      <c r="H190" s="51">
        <v>0</v>
      </c>
      <c r="I190" s="51">
        <v>10</v>
      </c>
      <c r="J190" s="51">
        <v>2</v>
      </c>
      <c r="K190" s="46">
        <f t="shared" si="9"/>
        <v>1499</v>
      </c>
      <c r="L190" s="47"/>
      <c r="M190" s="74"/>
      <c r="N190" s="37"/>
      <c r="P190" s="65"/>
      <c r="R190" s="65"/>
      <c r="S190" s="65"/>
    </row>
    <row r="191" spans="1:19" ht="16.5" customHeight="1" x14ac:dyDescent="0.35">
      <c r="A191" s="70"/>
      <c r="B191" s="19"/>
      <c r="C191" s="69" t="s">
        <v>130</v>
      </c>
      <c r="D191" s="31" t="s">
        <v>18</v>
      </c>
      <c r="E191" s="39">
        <v>688</v>
      </c>
      <c r="F191" s="39">
        <v>354</v>
      </c>
      <c r="G191" s="39">
        <v>6</v>
      </c>
      <c r="H191" s="39">
        <v>0</v>
      </c>
      <c r="I191" s="39">
        <v>4</v>
      </c>
      <c r="J191" s="39">
        <v>1</v>
      </c>
      <c r="K191" s="40">
        <f t="shared" si="9"/>
        <v>1053</v>
      </c>
      <c r="L191" s="66"/>
      <c r="M191" s="74"/>
      <c r="N191" s="37"/>
      <c r="P191" s="65"/>
      <c r="R191" s="65"/>
      <c r="S191" s="65"/>
    </row>
    <row r="192" spans="1:19" ht="16.5" customHeight="1" x14ac:dyDescent="0.35">
      <c r="A192" s="70"/>
      <c r="B192" s="18" t="s">
        <v>156</v>
      </c>
      <c r="C192" s="70"/>
      <c r="D192" s="20" t="s">
        <v>21</v>
      </c>
      <c r="E192" s="42">
        <v>1940</v>
      </c>
      <c r="F192" s="42">
        <v>1539</v>
      </c>
      <c r="G192" s="42">
        <v>19</v>
      </c>
      <c r="H192" s="42">
        <v>0</v>
      </c>
      <c r="I192" s="42">
        <v>44</v>
      </c>
      <c r="J192" s="42">
        <v>3</v>
      </c>
      <c r="K192" s="43">
        <f t="shared" si="9"/>
        <v>3545</v>
      </c>
      <c r="L192" s="44">
        <f>SUM(K191:K193)</f>
        <v>5614</v>
      </c>
      <c r="M192" s="74"/>
      <c r="N192" s="37"/>
      <c r="P192" s="65"/>
      <c r="R192" s="65"/>
      <c r="S192" s="65"/>
    </row>
    <row r="193" spans="1:19" ht="16.5" customHeight="1" x14ac:dyDescent="0.35">
      <c r="A193" s="70"/>
      <c r="B193" s="19"/>
      <c r="C193" s="26"/>
      <c r="D193" s="27" t="s">
        <v>22</v>
      </c>
      <c r="E193" s="51">
        <v>643</v>
      </c>
      <c r="F193" s="51">
        <v>362</v>
      </c>
      <c r="G193" s="51">
        <v>6</v>
      </c>
      <c r="H193" s="51">
        <v>0</v>
      </c>
      <c r="I193" s="51">
        <v>3</v>
      </c>
      <c r="J193" s="51">
        <v>2</v>
      </c>
      <c r="K193" s="46">
        <f t="shared" si="9"/>
        <v>1016</v>
      </c>
      <c r="L193" s="47"/>
      <c r="M193" s="74"/>
      <c r="N193" s="37"/>
      <c r="P193" s="65"/>
      <c r="R193" s="65"/>
      <c r="S193" s="65"/>
    </row>
    <row r="194" spans="1:19" ht="16.5" customHeight="1" x14ac:dyDescent="0.35">
      <c r="A194" s="70"/>
      <c r="B194" s="18"/>
      <c r="C194" s="69" t="s">
        <v>131</v>
      </c>
      <c r="D194" s="31" t="s">
        <v>18</v>
      </c>
      <c r="E194" s="39">
        <v>649</v>
      </c>
      <c r="F194" s="39">
        <v>204</v>
      </c>
      <c r="G194" s="39">
        <v>6</v>
      </c>
      <c r="H194" s="39">
        <v>0</v>
      </c>
      <c r="I194" s="39">
        <v>4</v>
      </c>
      <c r="J194" s="39">
        <v>0</v>
      </c>
      <c r="K194" s="40">
        <f t="shared" si="9"/>
        <v>863</v>
      </c>
      <c r="L194" s="66"/>
      <c r="M194" s="74"/>
      <c r="N194" s="37"/>
      <c r="P194" s="65"/>
      <c r="R194" s="65"/>
      <c r="S194" s="65"/>
    </row>
    <row r="195" spans="1:19" ht="16.5" customHeight="1" x14ac:dyDescent="0.35">
      <c r="A195" s="70"/>
      <c r="C195" s="70"/>
      <c r="D195" s="20" t="s">
        <v>21</v>
      </c>
      <c r="E195" s="42">
        <v>1775</v>
      </c>
      <c r="F195" s="42">
        <v>735</v>
      </c>
      <c r="G195" s="42">
        <v>14</v>
      </c>
      <c r="H195" s="42">
        <v>0</v>
      </c>
      <c r="I195" s="42">
        <v>43</v>
      </c>
      <c r="J195" s="42">
        <v>7</v>
      </c>
      <c r="K195" s="43">
        <f t="shared" si="9"/>
        <v>2574</v>
      </c>
      <c r="L195" s="44">
        <f>SUM(K194:K196)</f>
        <v>4239</v>
      </c>
      <c r="M195" s="74"/>
      <c r="N195" s="37"/>
      <c r="P195" s="65"/>
      <c r="R195" s="65"/>
      <c r="S195" s="65"/>
    </row>
    <row r="196" spans="1:19" ht="16.5" customHeight="1" x14ac:dyDescent="0.35">
      <c r="A196" s="75"/>
      <c r="B196" s="26"/>
      <c r="C196" s="26"/>
      <c r="D196" s="27" t="s">
        <v>22</v>
      </c>
      <c r="E196" s="51">
        <v>591</v>
      </c>
      <c r="F196" s="51">
        <v>200</v>
      </c>
      <c r="G196" s="51">
        <v>5</v>
      </c>
      <c r="H196" s="51">
        <v>0</v>
      </c>
      <c r="I196" s="51">
        <v>5</v>
      </c>
      <c r="J196" s="51">
        <v>1</v>
      </c>
      <c r="K196" s="46">
        <f t="shared" si="9"/>
        <v>802</v>
      </c>
      <c r="L196" s="47"/>
      <c r="M196" s="76"/>
      <c r="N196" s="37"/>
      <c r="P196" s="65"/>
      <c r="R196" s="65"/>
      <c r="S196" s="65"/>
    </row>
  </sheetData>
  <mergeCells count="165">
    <mergeCell ref="A1:M1"/>
    <mergeCell ref="A2:M2"/>
    <mergeCell ref="A3:A4"/>
    <mergeCell ref="E3:J3"/>
    <mergeCell ref="K3:M3"/>
    <mergeCell ref="A5:A10"/>
    <mergeCell ref="C5:C6"/>
    <mergeCell ref="M5:M10"/>
    <mergeCell ref="B6:B8"/>
    <mergeCell ref="C8:C9"/>
    <mergeCell ref="A11:A16"/>
    <mergeCell ref="B11:B13"/>
    <mergeCell ref="C11:C12"/>
    <mergeCell ref="M11:M16"/>
    <mergeCell ref="C14:C15"/>
    <mergeCell ref="A17:A19"/>
    <mergeCell ref="B17:B18"/>
    <mergeCell ref="C17:C18"/>
    <mergeCell ref="M17:M19"/>
    <mergeCell ref="A20:A25"/>
    <mergeCell ref="B20:B22"/>
    <mergeCell ref="C20:C21"/>
    <mergeCell ref="M20:M25"/>
    <mergeCell ref="C23:C24"/>
    <mergeCell ref="A26:A34"/>
    <mergeCell ref="C26:C27"/>
    <mergeCell ref="M26:M34"/>
    <mergeCell ref="B28:B29"/>
    <mergeCell ref="C29:C30"/>
    <mergeCell ref="A41:A43"/>
    <mergeCell ref="B41:B42"/>
    <mergeCell ref="C41:C42"/>
    <mergeCell ref="M41:M43"/>
    <mergeCell ref="A44:A46"/>
    <mergeCell ref="B44:B45"/>
    <mergeCell ref="C44:C45"/>
    <mergeCell ref="M44:M46"/>
    <mergeCell ref="C32:C33"/>
    <mergeCell ref="A35:A40"/>
    <mergeCell ref="C35:C36"/>
    <mergeCell ref="M35:M40"/>
    <mergeCell ref="B36:B37"/>
    <mergeCell ref="C38:C39"/>
    <mergeCell ref="A56:A64"/>
    <mergeCell ref="C56:C57"/>
    <mergeCell ref="M56:M64"/>
    <mergeCell ref="B58:B59"/>
    <mergeCell ref="C59:C60"/>
    <mergeCell ref="C62:C63"/>
    <mergeCell ref="A47:A55"/>
    <mergeCell ref="C47:C48"/>
    <mergeCell ref="M47:M55"/>
    <mergeCell ref="B48:B49"/>
    <mergeCell ref="C50:C51"/>
    <mergeCell ref="C53:C54"/>
    <mergeCell ref="C77:C78"/>
    <mergeCell ref="A80:A88"/>
    <mergeCell ref="C80:C81"/>
    <mergeCell ref="M80:M88"/>
    <mergeCell ref="B82:B83"/>
    <mergeCell ref="C83:C84"/>
    <mergeCell ref="C86:C87"/>
    <mergeCell ref="A65:A70"/>
    <mergeCell ref="C65:C66"/>
    <mergeCell ref="M65:M70"/>
    <mergeCell ref="B66:B67"/>
    <mergeCell ref="C68:C69"/>
    <mergeCell ref="A71:A79"/>
    <mergeCell ref="C71:C72"/>
    <mergeCell ref="M71:M79"/>
    <mergeCell ref="B73:B74"/>
    <mergeCell ref="C74:C75"/>
    <mergeCell ref="A101:A109"/>
    <mergeCell ref="C101:C102"/>
    <mergeCell ref="M101:M109"/>
    <mergeCell ref="B102:B103"/>
    <mergeCell ref="C104:C105"/>
    <mergeCell ref="C107:C108"/>
    <mergeCell ref="A89:A94"/>
    <mergeCell ref="C89:C90"/>
    <mergeCell ref="M89:M94"/>
    <mergeCell ref="B90:B91"/>
    <mergeCell ref="C92:C93"/>
    <mergeCell ref="A95:A100"/>
    <mergeCell ref="C95:C96"/>
    <mergeCell ref="M95:M100"/>
    <mergeCell ref="B96:B97"/>
    <mergeCell ref="C98:C99"/>
    <mergeCell ref="A110:A115"/>
    <mergeCell ref="C110:C111"/>
    <mergeCell ref="M110:M115"/>
    <mergeCell ref="B111:B112"/>
    <mergeCell ref="C113:C114"/>
    <mergeCell ref="A116:A121"/>
    <mergeCell ref="C116:C117"/>
    <mergeCell ref="M116:M121"/>
    <mergeCell ref="B117:B118"/>
    <mergeCell ref="C119:C120"/>
    <mergeCell ref="A131:A133"/>
    <mergeCell ref="B131:B132"/>
    <mergeCell ref="C131:C132"/>
    <mergeCell ref="M131:M133"/>
    <mergeCell ref="A134:A136"/>
    <mergeCell ref="B134:B135"/>
    <mergeCell ref="C134:C135"/>
    <mergeCell ref="M134:M136"/>
    <mergeCell ref="A122:A130"/>
    <mergeCell ref="C122:C123"/>
    <mergeCell ref="M122:M130"/>
    <mergeCell ref="B124:B125"/>
    <mergeCell ref="C125:C126"/>
    <mergeCell ref="C128:C129"/>
    <mergeCell ref="A143:A145"/>
    <mergeCell ref="B143:B144"/>
    <mergeCell ref="C143:C144"/>
    <mergeCell ref="M143:M145"/>
    <mergeCell ref="A146:A148"/>
    <mergeCell ref="B146:B147"/>
    <mergeCell ref="C146:C147"/>
    <mergeCell ref="M146:M148"/>
    <mergeCell ref="A137:A139"/>
    <mergeCell ref="B137:B138"/>
    <mergeCell ref="C137:C138"/>
    <mergeCell ref="M137:M139"/>
    <mergeCell ref="A140:A142"/>
    <mergeCell ref="B140:B141"/>
    <mergeCell ref="C140:C141"/>
    <mergeCell ref="M140:M142"/>
    <mergeCell ref="C161:C162"/>
    <mergeCell ref="A164:A169"/>
    <mergeCell ref="C164:C165"/>
    <mergeCell ref="M164:M169"/>
    <mergeCell ref="B165:B166"/>
    <mergeCell ref="C167:C168"/>
    <mergeCell ref="A149:A154"/>
    <mergeCell ref="B149:B151"/>
    <mergeCell ref="C149:C150"/>
    <mergeCell ref="M149:M154"/>
    <mergeCell ref="C152:C153"/>
    <mergeCell ref="A155:A163"/>
    <mergeCell ref="C155:C156"/>
    <mergeCell ref="M155:M163"/>
    <mergeCell ref="B157:B158"/>
    <mergeCell ref="C158:C159"/>
    <mergeCell ref="A170:A175"/>
    <mergeCell ref="C170:C171"/>
    <mergeCell ref="M170:M175"/>
    <mergeCell ref="B171:B172"/>
    <mergeCell ref="C173:C174"/>
    <mergeCell ref="A176:A181"/>
    <mergeCell ref="C176:C177"/>
    <mergeCell ref="M176:M181"/>
    <mergeCell ref="B177:B178"/>
    <mergeCell ref="C179:C180"/>
    <mergeCell ref="C194:C195"/>
    <mergeCell ref="A182:A184"/>
    <mergeCell ref="B182:B183"/>
    <mergeCell ref="C182:C183"/>
    <mergeCell ref="M182:M184"/>
    <mergeCell ref="A185:A196"/>
    <mergeCell ref="C185:C186"/>
    <mergeCell ref="M185:M196"/>
    <mergeCell ref="B187:B188"/>
    <mergeCell ref="C188:C189"/>
    <mergeCell ref="C191:C192"/>
  </mergeCells>
  <pageMargins left="0.42" right="0.18" top="0.39" bottom="0.24" header="0.31496062992125984" footer="0.31496062992125984"/>
  <pageSetup paperSize="9" scale="88" orientation="landscape" r:id="rId1"/>
  <rowBreaks count="4" manualBreakCount="4">
    <brk id="34" max="16383" man="1"/>
    <brk id="70" max="16383" man="1"/>
    <brk id="100" max="16383" man="1"/>
    <brk id="1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มค67</vt:lpstr>
      <vt:lpstr>มค67!Print_Area</vt:lpstr>
      <vt:lpstr>มค67!Print_Titles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2024-03-06T08:00:10Z</cp:lastPrinted>
  <dcterms:created xsi:type="dcterms:W3CDTF">2024-03-05T03:17:09Z</dcterms:created>
  <dcterms:modified xsi:type="dcterms:W3CDTF">2024-03-06T08:00:25Z</dcterms:modified>
</cp:coreProperties>
</file>